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СКОПІЙОВАНО\Documents\Марія\Звіти (форми)-2022\Річні 2022\ТУ\"/>
    </mc:Choice>
  </mc:AlternateContent>
  <xr:revisionPtr revIDLastSave="0" documentId="13_ncr:1_{A0F74EAB-0379-45EF-B002-C623D5846C22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F4" i="1"/>
  <c r="G4" i="1"/>
  <c r="H4" i="1"/>
  <c r="I4" i="1"/>
  <c r="J4" i="1"/>
  <c r="K4" i="1"/>
  <c r="L4" i="1"/>
  <c r="M4" i="1"/>
  <c r="N4" i="1"/>
  <c r="O4" i="1"/>
  <c r="E4" i="1"/>
  <c r="D4" i="1"/>
  <c r="P4" i="1" l="1"/>
  <c r="P22" i="1"/>
  <c r="T4" i="1" l="1"/>
  <c r="Q4" i="1" l="1"/>
  <c r="S4" i="1"/>
  <c r="R4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U16" i="1" l="1"/>
  <c r="U19" i="1"/>
  <c r="U22" i="1"/>
  <c r="U15" i="1"/>
  <c r="U17" i="1"/>
  <c r="U18" i="1"/>
  <c r="U20" i="1"/>
  <c r="U21" i="1"/>
  <c r="U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U14" i="1" l="1"/>
  <c r="U11" i="1"/>
  <c r="U8" i="1"/>
  <c r="U6" i="1"/>
  <c r="U5" i="1"/>
  <c r="U13" i="1"/>
  <c r="U12" i="1"/>
  <c r="U10" i="1"/>
  <c r="U9" i="1"/>
  <c r="U7" i="1"/>
</calcChain>
</file>

<file path=xl/sharedStrings.xml><?xml version="1.0" encoding="utf-8"?>
<sst xmlns="http://schemas.openxmlformats.org/spreadsheetml/2006/main" count="44" uniqueCount="44">
  <si>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</si>
  <si>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</si>
  <si>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</si>
  <si>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</si>
  <si>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</si>
  <si>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</si>
  <si>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Кримін.</t>
  </si>
  <si>
    <t>Кримін./Слідчі судді</t>
  </si>
  <si>
    <t>Адм.</t>
  </si>
  <si>
    <t>Цивільн.</t>
  </si>
  <si>
    <t>Адм. Правопоруш.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</si>
  <si>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</si>
  <si>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</si>
  <si>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</si>
  <si>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</si>
  <si>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</si>
  <si>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</si>
  <si>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</si>
  <si>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</si>
  <si>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</si>
  <si>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</si>
  <si>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</si>
  <si>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</si>
  <si>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</si>
  <si>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Середньо-місячне надход-ження всіх справ  в місяць</t>
  </si>
  <si>
    <t>Богородчанський р/с</t>
  </si>
  <si>
    <t>Болехівський м/с</t>
  </si>
  <si>
    <t>Верховинський р/с</t>
  </si>
  <si>
    <t>Галицький р/с</t>
  </si>
  <si>
    <t>Городенківський р/с</t>
  </si>
  <si>
    <t>Долинський р/с</t>
  </si>
  <si>
    <t>Івано-Франкіський м/с</t>
  </si>
  <si>
    <t>Калуський мр/с</t>
  </si>
  <si>
    <t>Коломийський мр/с</t>
  </si>
  <si>
    <t>Косівський р/с</t>
  </si>
  <si>
    <t>Надвірнянський р/с</t>
  </si>
  <si>
    <t>Рогатинський р/с</t>
  </si>
  <si>
    <t>Рожнятівський р/с</t>
  </si>
  <si>
    <t>Снятинський р/с</t>
  </si>
  <si>
    <t>Тисменицький р/с</t>
  </si>
  <si>
    <t>Тлумацький р/с</t>
  </si>
  <si>
    <t>Яремчанський м/с</t>
  </si>
  <si>
    <t>Іваа-Франківська</t>
  </si>
  <si>
    <t>Залишок нерозглянутих справ і матеріалів на кінець звітного періоду (станом на 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</si>
</sst>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2" borderId="3" xfId="0" applyFont="1" applyFill="1" applyBorder="1"/>
    <xf numFmtId="10" fontId="9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3" fontId="11" fillId="0" borderId="3" xfId="0" applyNumberFormat="1" applyFont="1" applyBorder="1" applyAlignment="1">
      <alignment horizontal="center"/>
    </xf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6"/>
  <sheetViews>
    <sheetView tabSelected="1" view="pageLayout" zoomScaleNormal="106" workbookViewId="0">
      <selection activeCell="I2" sqref="I2:J2"/>
    </sheetView>
  </sheetViews>
  <sheetFormatPr defaultColWidth="6.42578125" defaultRowHeight="15.75" x14ac:dyDescent="0.25"/>
  <cols>
    <col min="1" max="1" width="4.7109375" style="1" customWidth="1"/>
    <col min="2" max="2" width="29" style="1" customWidth="1"/>
    <col min="3" max="3" width="20.28515625" style="1" customWidth="1"/>
    <col min="4" max="4" width="13.42578125" style="1" customWidth="1"/>
    <col min="5" max="5" width="13.7109375" style="1" customWidth="1"/>
    <col min="6" max="6" width="11.28515625" style="1" customWidth="1"/>
    <col min="7" max="7" width="10.5703125" style="1" customWidth="1"/>
    <col min="8" max="9" width="9.5703125" style="1" customWidth="1"/>
    <col min="10" max="10" width="10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9.42578125" style="1" customWidth="1"/>
    <col min="16" max="16" width="11.85546875" style="1" customWidth="1"/>
    <col min="17" max="17" width="8" style="1" bestFit="1" customWidth="1"/>
    <col min="18" max="18" width="9.140625" style="1" bestFit="1" customWidth="1"/>
    <col min="19" max="20" width="8" style="1" bestFit="1" customWidth="1"/>
    <col min="21" max="21" width="11.85546875" style="1" customWidth="1"/>
    <col min="22" max="16384" width="6.42578125" style="1"/>
  </cols>
  <sheetData>
    <row r="2" spans="1:21" ht="45.75" customHeight="1" x14ac:dyDescent="0.25">
      <c r="A2" s="35" t="s">
        <v>11</v>
      </c>
      <c r="B2" s="35" t="s">
        <v>17</v>
      </c>
      <c r="C2" s="10" t="s">
        <v>18</v>
      </c>
      <c r="D2" s="43" t="s">
        <v>21</v>
      </c>
      <c r="E2" s="43"/>
      <c r="F2" s="36" t="s">
        <v>0</v>
      </c>
      <c r="G2" s="36"/>
      <c r="H2" s="36" t="s">
        <v>1</v>
      </c>
      <c r="I2" s="42" t="s">
        <v>43</v>
      </c>
      <c r="J2" s="42"/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7" t="s">
        <v>24</v>
      </c>
      <c r="Q2" s="39" t="s">
        <v>16</v>
      </c>
      <c r="R2" s="40"/>
      <c r="S2" s="40"/>
      <c r="T2" s="41"/>
    </row>
    <row r="3" spans="1:21" ht="61.5" customHeight="1" x14ac:dyDescent="0.25">
      <c r="A3" s="35"/>
      <c r="B3" s="35"/>
      <c r="C3" s="11"/>
      <c r="D3" s="17" t="s">
        <v>22</v>
      </c>
      <c r="E3" s="18" t="s">
        <v>23</v>
      </c>
      <c r="F3" s="5" t="s">
        <v>20</v>
      </c>
      <c r="G3" s="6" t="s">
        <v>2</v>
      </c>
      <c r="H3" s="36"/>
      <c r="I3" s="20" t="s">
        <v>3</v>
      </c>
      <c r="J3" s="21" t="s">
        <v>4</v>
      </c>
      <c r="K3" s="36" t="s">
        <v>19</v>
      </c>
      <c r="L3" s="36"/>
      <c r="M3" s="36"/>
      <c r="N3" s="36"/>
      <c r="O3" s="36"/>
      <c r="P3" s="38"/>
      <c r="Q3" s="3" t="s">
        <v>12</v>
      </c>
      <c r="R3" s="3" t="s">
        <v>15</v>
      </c>
      <c r="S3" s="3" t="s">
        <v>13</v>
      </c>
      <c r="T3" s="3" t="s">
        <v>14</v>
      </c>
    </row>
    <row r="4" spans="1:21" x14ac:dyDescent="0.25">
      <c r="A4" s="4"/>
      <c r="B4" s="8" t="s">
        <v>5</v>
      </c>
      <c r="C4" s="8" t="s">
        <v>42</v>
      </c>
      <c r="D4" s="8">
        <f>SUM(D5:D21)</f>
        <v>104</v>
      </c>
      <c r="E4" s="8">
        <f t="shared" ref="E4:O4" si="0">SUM(E5:E21)</f>
        <v>86</v>
      </c>
      <c r="F4" s="8">
        <f t="shared" si="0"/>
        <v>64095</v>
      </c>
      <c r="G4" s="8">
        <f t="shared" si="0"/>
        <v>53609</v>
      </c>
      <c r="H4" s="8">
        <f t="shared" si="0"/>
        <v>54981</v>
      </c>
      <c r="I4" s="8">
        <f t="shared" si="0"/>
        <v>9114</v>
      </c>
      <c r="J4" s="8">
        <f t="shared" si="0"/>
        <v>1623</v>
      </c>
      <c r="K4" s="8">
        <f t="shared" si="0"/>
        <v>15364</v>
      </c>
      <c r="L4" s="8">
        <f t="shared" si="0"/>
        <v>0</v>
      </c>
      <c r="M4" s="8">
        <f t="shared" si="0"/>
        <v>559</v>
      </c>
      <c r="N4" s="8">
        <f t="shared" si="0"/>
        <v>17793</v>
      </c>
      <c r="O4" s="8">
        <f t="shared" si="0"/>
        <v>19893</v>
      </c>
      <c r="P4" s="30">
        <f>SUM(P5:P21)</f>
        <v>4467.416666666667</v>
      </c>
      <c r="Q4" s="9">
        <f t="shared" ref="Q4" si="1">K4/G4</f>
        <v>0.28659366897349325</v>
      </c>
      <c r="R4" s="9">
        <f t="shared" ref="R4" si="2">M4/G4</f>
        <v>1.0427353615997314E-2</v>
      </c>
      <c r="S4" s="9">
        <f t="shared" ref="S4" si="3">N4/G4</f>
        <v>0.3319032252047231</v>
      </c>
      <c r="T4" s="9">
        <f t="shared" ref="T4" si="4">O4/G4</f>
        <v>0.37107575220578637</v>
      </c>
      <c r="U4" s="12">
        <f>SUM(Q4:T4)</f>
        <v>1</v>
      </c>
    </row>
    <row r="5" spans="1:21" ht="19.5" customHeight="1" x14ac:dyDescent="0.25">
      <c r="A5" s="7">
        <v>1</v>
      </c>
      <c r="B5" s="2" t="s">
        <v>25</v>
      </c>
      <c r="C5" s="2"/>
      <c r="D5" s="22">
        <v>4</v>
      </c>
      <c r="E5" s="23">
        <v>3</v>
      </c>
      <c r="F5" s="13">
        <v>1766</v>
      </c>
      <c r="G5" s="13">
        <v>1558</v>
      </c>
      <c r="H5" s="13">
        <v>1579</v>
      </c>
      <c r="I5" s="13">
        <v>187</v>
      </c>
      <c r="J5" s="13">
        <v>22</v>
      </c>
      <c r="K5" s="13">
        <v>313</v>
      </c>
      <c r="L5" s="13"/>
      <c r="M5" s="13">
        <v>14</v>
      </c>
      <c r="N5" s="13">
        <v>699</v>
      </c>
      <c r="O5" s="13">
        <v>532</v>
      </c>
      <c r="P5" s="19">
        <f>G5/12</f>
        <v>129.83333333333334</v>
      </c>
      <c r="Q5" s="9">
        <f>K5/G5</f>
        <v>0.20089858793324775</v>
      </c>
      <c r="R5" s="9">
        <f>M5/G5</f>
        <v>8.9858793324775355E-3</v>
      </c>
      <c r="S5" s="9">
        <f>N5/G5</f>
        <v>0.44865211810012839</v>
      </c>
      <c r="T5" s="9">
        <f>O5/G5</f>
        <v>0.34146341463414637</v>
      </c>
      <c r="U5" s="12">
        <f t="shared" ref="U5:U22" si="5">SUM(Q5:T5)</f>
        <v>1</v>
      </c>
    </row>
    <row r="6" spans="1:21" ht="15.75" customHeight="1" x14ac:dyDescent="0.25">
      <c r="A6" s="7">
        <v>2</v>
      </c>
      <c r="B6" s="2" t="s">
        <v>26</v>
      </c>
      <c r="C6" s="2"/>
      <c r="D6" s="24">
        <v>3</v>
      </c>
      <c r="E6" s="23">
        <v>2</v>
      </c>
      <c r="F6" s="13">
        <v>565</v>
      </c>
      <c r="G6" s="13">
        <v>498</v>
      </c>
      <c r="H6" s="13">
        <v>492</v>
      </c>
      <c r="I6" s="13">
        <v>73</v>
      </c>
      <c r="J6" s="13">
        <v>2</v>
      </c>
      <c r="K6" s="13">
        <v>24</v>
      </c>
      <c r="L6" s="13"/>
      <c r="M6" s="13">
        <v>12</v>
      </c>
      <c r="N6" s="13">
        <v>207</v>
      </c>
      <c r="O6" s="13">
        <v>255</v>
      </c>
      <c r="P6" s="19">
        <f t="shared" ref="P6:P21" si="6">G6/12</f>
        <v>41.5</v>
      </c>
      <c r="Q6" s="9">
        <f t="shared" ref="Q6:Q14" si="7">K6/G6</f>
        <v>4.8192771084337352E-2</v>
      </c>
      <c r="R6" s="9">
        <f t="shared" ref="R6:R14" si="8">M6/G6</f>
        <v>2.4096385542168676E-2</v>
      </c>
      <c r="S6" s="9">
        <f t="shared" ref="S6:S14" si="9">N6/G6</f>
        <v>0.41566265060240964</v>
      </c>
      <c r="T6" s="9">
        <f t="shared" ref="T6:T14" si="10">O6/G6</f>
        <v>0.51204819277108438</v>
      </c>
      <c r="U6" s="12">
        <f t="shared" si="5"/>
        <v>1</v>
      </c>
    </row>
    <row r="7" spans="1:21" ht="15.75" customHeight="1" x14ac:dyDescent="0.25">
      <c r="A7" s="7">
        <v>3</v>
      </c>
      <c r="B7" s="2" t="s">
        <v>27</v>
      </c>
      <c r="C7" s="2"/>
      <c r="D7" s="25">
        <v>3</v>
      </c>
      <c r="E7" s="23">
        <v>2</v>
      </c>
      <c r="F7" s="13">
        <v>930</v>
      </c>
      <c r="G7" s="13">
        <v>801</v>
      </c>
      <c r="H7" s="13">
        <v>813</v>
      </c>
      <c r="I7" s="13">
        <v>117</v>
      </c>
      <c r="J7" s="13">
        <v>16</v>
      </c>
      <c r="K7" s="13">
        <v>280</v>
      </c>
      <c r="L7" s="13"/>
      <c r="M7" s="13">
        <v>17</v>
      </c>
      <c r="N7" s="13">
        <v>192</v>
      </c>
      <c r="O7" s="13">
        <v>312</v>
      </c>
      <c r="P7" s="19">
        <f t="shared" si="6"/>
        <v>66.75</v>
      </c>
      <c r="Q7" s="9">
        <f t="shared" si="7"/>
        <v>0.3495630461922597</v>
      </c>
      <c r="R7" s="9">
        <f t="shared" si="8"/>
        <v>2.1223470661672909E-2</v>
      </c>
      <c r="S7" s="9">
        <f t="shared" si="9"/>
        <v>0.23970037453183521</v>
      </c>
      <c r="T7" s="9">
        <f t="shared" si="10"/>
        <v>0.38951310861423222</v>
      </c>
      <c r="U7" s="12">
        <f t="shared" si="5"/>
        <v>1</v>
      </c>
    </row>
    <row r="8" spans="1:21" ht="15.75" customHeight="1" x14ac:dyDescent="0.25">
      <c r="A8" s="7">
        <v>4</v>
      </c>
      <c r="B8" s="2" t="s">
        <v>28</v>
      </c>
      <c r="C8" s="2"/>
      <c r="D8" s="25">
        <v>5</v>
      </c>
      <c r="E8" s="23">
        <v>5</v>
      </c>
      <c r="F8" s="13">
        <v>2359</v>
      </c>
      <c r="G8" s="13">
        <v>1989</v>
      </c>
      <c r="H8" s="13">
        <v>2066</v>
      </c>
      <c r="I8" s="13">
        <v>293</v>
      </c>
      <c r="J8" s="13">
        <v>41</v>
      </c>
      <c r="K8" s="13">
        <v>486</v>
      </c>
      <c r="L8" s="13"/>
      <c r="M8" s="13">
        <v>8</v>
      </c>
      <c r="N8" s="13">
        <v>907</v>
      </c>
      <c r="O8" s="13">
        <v>588</v>
      </c>
      <c r="P8" s="19">
        <f t="shared" si="6"/>
        <v>165.75</v>
      </c>
      <c r="Q8" s="9">
        <f t="shared" si="7"/>
        <v>0.24434389140271492</v>
      </c>
      <c r="R8" s="9">
        <f t="shared" si="8"/>
        <v>4.0221216691804923E-3</v>
      </c>
      <c r="S8" s="9">
        <f t="shared" si="9"/>
        <v>0.45600804424333835</v>
      </c>
      <c r="T8" s="9">
        <f t="shared" si="10"/>
        <v>0.29562594268476622</v>
      </c>
      <c r="U8" s="12">
        <f t="shared" si="5"/>
        <v>1</v>
      </c>
    </row>
    <row r="9" spans="1:21" ht="15.75" customHeight="1" x14ac:dyDescent="0.25">
      <c r="A9" s="7">
        <v>5</v>
      </c>
      <c r="B9" s="2" t="s">
        <v>29</v>
      </c>
      <c r="C9" s="2"/>
      <c r="D9" s="26">
        <v>4</v>
      </c>
      <c r="E9" s="23">
        <v>4</v>
      </c>
      <c r="F9" s="13">
        <v>1892</v>
      </c>
      <c r="G9" s="13">
        <v>1534</v>
      </c>
      <c r="H9" s="13">
        <v>1601</v>
      </c>
      <c r="I9" s="13">
        <v>291</v>
      </c>
      <c r="J9" s="13">
        <v>39</v>
      </c>
      <c r="K9" s="13">
        <v>266</v>
      </c>
      <c r="L9" s="13"/>
      <c r="M9" s="13">
        <v>5</v>
      </c>
      <c r="N9" s="13">
        <v>896</v>
      </c>
      <c r="O9" s="13">
        <v>367</v>
      </c>
      <c r="P9" s="19">
        <f t="shared" si="6"/>
        <v>127.83333333333333</v>
      </c>
      <c r="Q9" s="9">
        <f t="shared" si="7"/>
        <v>0.17340286831812254</v>
      </c>
      <c r="R9" s="9">
        <f t="shared" si="8"/>
        <v>3.259452411994785E-3</v>
      </c>
      <c r="S9" s="9">
        <f t="shared" si="9"/>
        <v>0.58409387222946541</v>
      </c>
      <c r="T9" s="9">
        <f t="shared" si="10"/>
        <v>0.2392438070404172</v>
      </c>
      <c r="U9" s="12">
        <f t="shared" si="5"/>
        <v>1</v>
      </c>
    </row>
    <row r="10" spans="1:21" ht="15.75" customHeight="1" x14ac:dyDescent="0.25">
      <c r="A10" s="7">
        <v>6</v>
      </c>
      <c r="B10" s="2" t="s">
        <v>30</v>
      </c>
      <c r="C10" s="2"/>
      <c r="D10" s="25">
        <v>6</v>
      </c>
      <c r="E10" s="23">
        <v>5</v>
      </c>
      <c r="F10" s="13">
        <v>2776</v>
      </c>
      <c r="G10" s="13">
        <v>2485</v>
      </c>
      <c r="H10" s="13">
        <v>2523</v>
      </c>
      <c r="I10" s="13">
        <v>253</v>
      </c>
      <c r="J10" s="13">
        <v>28</v>
      </c>
      <c r="K10" s="13">
        <v>583</v>
      </c>
      <c r="L10" s="13"/>
      <c r="M10" s="13">
        <v>36</v>
      </c>
      <c r="N10" s="13">
        <v>1016</v>
      </c>
      <c r="O10" s="13">
        <v>850</v>
      </c>
      <c r="P10" s="19">
        <f t="shared" si="6"/>
        <v>207.08333333333334</v>
      </c>
      <c r="Q10" s="9">
        <f t="shared" si="7"/>
        <v>0.23460764587525151</v>
      </c>
      <c r="R10" s="9">
        <f t="shared" si="8"/>
        <v>1.4486921529175051E-2</v>
      </c>
      <c r="S10" s="9">
        <f t="shared" si="9"/>
        <v>0.40885311871227364</v>
      </c>
      <c r="T10" s="9">
        <f t="shared" si="10"/>
        <v>0.34205231388329982</v>
      </c>
      <c r="U10" s="12">
        <f t="shared" si="5"/>
        <v>1</v>
      </c>
    </row>
    <row r="11" spans="1:21" ht="15.75" customHeight="1" x14ac:dyDescent="0.25">
      <c r="A11" s="7">
        <v>7</v>
      </c>
      <c r="B11" s="2" t="s">
        <v>31</v>
      </c>
      <c r="C11" s="2"/>
      <c r="D11" s="24">
        <v>22</v>
      </c>
      <c r="E11" s="23">
        <v>19</v>
      </c>
      <c r="F11" s="13">
        <v>20231</v>
      </c>
      <c r="G11" s="13">
        <v>16811</v>
      </c>
      <c r="H11" s="13">
        <v>17290</v>
      </c>
      <c r="I11" s="13">
        <v>2941</v>
      </c>
      <c r="J11" s="13">
        <v>656</v>
      </c>
      <c r="K11" s="13">
        <v>6435</v>
      </c>
      <c r="L11" s="13"/>
      <c r="M11" s="13">
        <v>168</v>
      </c>
      <c r="N11" s="13">
        <v>3864</v>
      </c>
      <c r="O11" s="13">
        <v>6344</v>
      </c>
      <c r="P11" s="19">
        <f t="shared" si="6"/>
        <v>1400.9166666666667</v>
      </c>
      <c r="Q11" s="9">
        <f t="shared" si="7"/>
        <v>0.38278508119683541</v>
      </c>
      <c r="R11" s="9">
        <f t="shared" si="8"/>
        <v>9.9934566652786858E-3</v>
      </c>
      <c r="S11" s="9">
        <f t="shared" si="9"/>
        <v>0.2298495033014098</v>
      </c>
      <c r="T11" s="9">
        <f t="shared" si="10"/>
        <v>0.37737195883647612</v>
      </c>
      <c r="U11" s="12">
        <f t="shared" si="5"/>
        <v>1</v>
      </c>
    </row>
    <row r="12" spans="1:21" ht="15" customHeight="1" x14ac:dyDescent="0.25">
      <c r="A12" s="7">
        <v>8</v>
      </c>
      <c r="B12" s="2" t="s">
        <v>32</v>
      </c>
      <c r="C12" s="2"/>
      <c r="D12" s="24">
        <v>11</v>
      </c>
      <c r="E12" s="23">
        <v>8</v>
      </c>
      <c r="F12" s="13">
        <v>5081</v>
      </c>
      <c r="G12" s="13">
        <v>4646</v>
      </c>
      <c r="H12" s="13">
        <v>4588</v>
      </c>
      <c r="I12" s="13">
        <v>493</v>
      </c>
      <c r="J12" s="13">
        <v>40</v>
      </c>
      <c r="K12" s="13">
        <v>1123</v>
      </c>
      <c r="L12" s="13"/>
      <c r="M12" s="13">
        <v>70</v>
      </c>
      <c r="N12" s="13">
        <v>2010</v>
      </c>
      <c r="O12" s="13">
        <v>1443</v>
      </c>
      <c r="P12" s="19">
        <f t="shared" si="6"/>
        <v>387.16666666666669</v>
      </c>
      <c r="Q12" s="9">
        <f t="shared" si="7"/>
        <v>0.24171330176495912</v>
      </c>
      <c r="R12" s="9">
        <f t="shared" si="8"/>
        <v>1.5066724063710719E-2</v>
      </c>
      <c r="S12" s="9">
        <f t="shared" si="9"/>
        <v>0.43263021954369352</v>
      </c>
      <c r="T12" s="9">
        <f t="shared" si="10"/>
        <v>0.31058975462763666</v>
      </c>
      <c r="U12" s="12">
        <f t="shared" si="5"/>
        <v>1</v>
      </c>
    </row>
    <row r="13" spans="1:21" ht="15.75" customHeight="1" x14ac:dyDescent="0.25">
      <c r="A13" s="7">
        <v>9</v>
      </c>
      <c r="B13" s="2" t="s">
        <v>33</v>
      </c>
      <c r="C13" s="2"/>
      <c r="D13" s="25">
        <v>11</v>
      </c>
      <c r="E13" s="23">
        <v>9</v>
      </c>
      <c r="F13" s="13">
        <v>7655</v>
      </c>
      <c r="G13" s="13">
        <v>6126</v>
      </c>
      <c r="H13" s="13">
        <v>6309</v>
      </c>
      <c r="I13" s="13">
        <v>1346</v>
      </c>
      <c r="J13" s="13">
        <v>263</v>
      </c>
      <c r="K13" s="13">
        <v>1478</v>
      </c>
      <c r="L13" s="13"/>
      <c r="M13" s="13">
        <v>75</v>
      </c>
      <c r="N13" s="13">
        <v>2153</v>
      </c>
      <c r="O13" s="13">
        <v>2420</v>
      </c>
      <c r="P13" s="19">
        <f t="shared" si="6"/>
        <v>510.5</v>
      </c>
      <c r="Q13" s="9">
        <f t="shared" si="7"/>
        <v>0.24126673196212864</v>
      </c>
      <c r="R13" s="9">
        <f t="shared" si="8"/>
        <v>1.2242899118511263E-2</v>
      </c>
      <c r="S13" s="9">
        <f t="shared" si="9"/>
        <v>0.35145282402873002</v>
      </c>
      <c r="T13" s="9">
        <f t="shared" si="10"/>
        <v>0.39503754489063009</v>
      </c>
      <c r="U13" s="12">
        <f t="shared" si="5"/>
        <v>1</v>
      </c>
    </row>
    <row r="14" spans="1:21" ht="15.75" customHeight="1" x14ac:dyDescent="0.25">
      <c r="A14" s="7">
        <v>10</v>
      </c>
      <c r="B14" s="2" t="s">
        <v>34</v>
      </c>
      <c r="C14" s="2"/>
      <c r="D14" s="25">
        <v>6</v>
      </c>
      <c r="E14" s="23">
        <v>4</v>
      </c>
      <c r="F14" s="13">
        <v>3395</v>
      </c>
      <c r="G14" s="13">
        <v>2934</v>
      </c>
      <c r="H14" s="13">
        <v>2986</v>
      </c>
      <c r="I14" s="13">
        <v>409</v>
      </c>
      <c r="J14" s="13">
        <v>68</v>
      </c>
      <c r="K14" s="13">
        <v>807</v>
      </c>
      <c r="L14" s="13"/>
      <c r="M14" s="13">
        <v>15</v>
      </c>
      <c r="N14" s="13">
        <v>907</v>
      </c>
      <c r="O14" s="13">
        <v>1205</v>
      </c>
      <c r="P14" s="19">
        <f t="shared" si="6"/>
        <v>244.5</v>
      </c>
      <c r="Q14" s="9">
        <f t="shared" si="7"/>
        <v>0.27505112474437626</v>
      </c>
      <c r="R14" s="9">
        <f t="shared" si="8"/>
        <v>5.1124744376278121E-3</v>
      </c>
      <c r="S14" s="9">
        <f t="shared" si="9"/>
        <v>0.30913428766189505</v>
      </c>
      <c r="T14" s="9">
        <f t="shared" si="10"/>
        <v>0.41070211315610089</v>
      </c>
      <c r="U14" s="12">
        <f t="shared" si="5"/>
        <v>1</v>
      </c>
    </row>
    <row r="15" spans="1:21" ht="15.75" customHeight="1" x14ac:dyDescent="0.25">
      <c r="A15" s="7">
        <v>11</v>
      </c>
      <c r="B15" s="2" t="s">
        <v>35</v>
      </c>
      <c r="C15" s="2"/>
      <c r="D15" s="27">
        <v>7</v>
      </c>
      <c r="E15" s="23">
        <v>6</v>
      </c>
      <c r="F15" s="13">
        <v>3670</v>
      </c>
      <c r="G15" s="13">
        <v>2791</v>
      </c>
      <c r="H15" s="13">
        <v>3063</v>
      </c>
      <c r="I15" s="13">
        <v>607</v>
      </c>
      <c r="J15" s="13">
        <v>110</v>
      </c>
      <c r="K15" s="13">
        <v>703</v>
      </c>
      <c r="L15" s="13"/>
      <c r="M15" s="13">
        <v>23</v>
      </c>
      <c r="N15" s="13">
        <v>1081</v>
      </c>
      <c r="O15" s="13">
        <v>984</v>
      </c>
      <c r="P15" s="19">
        <f t="shared" si="6"/>
        <v>232.58333333333334</v>
      </c>
      <c r="Q15" s="9">
        <f>K15/G15</f>
        <v>0.25188104621999285</v>
      </c>
      <c r="R15" s="9">
        <f>M15/G15</f>
        <v>8.2407739161590825E-3</v>
      </c>
      <c r="S15" s="9">
        <f>N15/G15</f>
        <v>0.38731637405947689</v>
      </c>
      <c r="T15" s="9">
        <f>O15/G15</f>
        <v>0.35256180580437119</v>
      </c>
      <c r="U15" s="12">
        <f t="shared" si="5"/>
        <v>1</v>
      </c>
    </row>
    <row r="16" spans="1:21" ht="15.75" customHeight="1" x14ac:dyDescent="0.25">
      <c r="A16" s="7">
        <v>12</v>
      </c>
      <c r="B16" s="2" t="s">
        <v>36</v>
      </c>
      <c r="C16" s="2"/>
      <c r="D16" s="24">
        <v>4</v>
      </c>
      <c r="E16" s="23">
        <v>3</v>
      </c>
      <c r="F16" s="13">
        <v>2103</v>
      </c>
      <c r="G16" s="13">
        <v>1863</v>
      </c>
      <c r="H16" s="13">
        <v>1897</v>
      </c>
      <c r="I16" s="13">
        <v>206</v>
      </c>
      <c r="J16" s="13">
        <v>32</v>
      </c>
      <c r="K16" s="13">
        <v>531</v>
      </c>
      <c r="L16" s="13"/>
      <c r="M16" s="13">
        <v>32</v>
      </c>
      <c r="N16" s="13">
        <v>634</v>
      </c>
      <c r="O16" s="13">
        <v>666</v>
      </c>
      <c r="P16" s="19">
        <f t="shared" si="6"/>
        <v>155.25</v>
      </c>
      <c r="Q16" s="9">
        <f t="shared" ref="Q16:Q22" si="11">K16/G16</f>
        <v>0.28502415458937197</v>
      </c>
      <c r="R16" s="9">
        <f t="shared" ref="R16:R22" si="12">M16/G16</f>
        <v>1.7176596886741814E-2</v>
      </c>
      <c r="S16" s="9">
        <f t="shared" ref="S16:S22" si="13">N16/G16</f>
        <v>0.34031132581857221</v>
      </c>
      <c r="T16" s="9">
        <f t="shared" ref="T16:T22" si="14">O16/G16</f>
        <v>0.35748792270531399</v>
      </c>
      <c r="U16" s="12">
        <f t="shared" si="5"/>
        <v>1</v>
      </c>
    </row>
    <row r="17" spans="1:21" ht="15.75" customHeight="1" x14ac:dyDescent="0.25">
      <c r="A17" s="7">
        <v>13</v>
      </c>
      <c r="B17" s="2" t="s">
        <v>37</v>
      </c>
      <c r="C17" s="2"/>
      <c r="D17" s="25">
        <v>4</v>
      </c>
      <c r="E17" s="23">
        <v>4</v>
      </c>
      <c r="F17" s="13">
        <v>1963</v>
      </c>
      <c r="G17" s="13">
        <v>1719</v>
      </c>
      <c r="H17" s="13">
        <v>1721</v>
      </c>
      <c r="I17" s="13">
        <v>242</v>
      </c>
      <c r="J17" s="13">
        <v>38</v>
      </c>
      <c r="K17" s="13">
        <v>508</v>
      </c>
      <c r="L17" s="13"/>
      <c r="M17" s="13">
        <v>22</v>
      </c>
      <c r="N17" s="13">
        <v>710</v>
      </c>
      <c r="O17" s="13">
        <v>479</v>
      </c>
      <c r="P17" s="19">
        <f t="shared" si="6"/>
        <v>143.25</v>
      </c>
      <c r="Q17" s="9">
        <f t="shared" si="11"/>
        <v>0.29552065154159396</v>
      </c>
      <c r="R17" s="9">
        <f t="shared" si="12"/>
        <v>1.2798138452588714E-2</v>
      </c>
      <c r="S17" s="9">
        <f t="shared" si="13"/>
        <v>0.41303083187899942</v>
      </c>
      <c r="T17" s="9">
        <f t="shared" si="14"/>
        <v>0.27865037812681792</v>
      </c>
      <c r="U17" s="12">
        <f t="shared" si="5"/>
        <v>1</v>
      </c>
    </row>
    <row r="18" spans="1:21" ht="15.75" customHeight="1" x14ac:dyDescent="0.25">
      <c r="A18" s="7">
        <v>14</v>
      </c>
      <c r="B18" s="2" t="s">
        <v>38</v>
      </c>
      <c r="C18" s="2"/>
      <c r="D18" s="28">
        <v>4</v>
      </c>
      <c r="E18" s="23">
        <v>3</v>
      </c>
      <c r="F18" s="13">
        <v>2789</v>
      </c>
      <c r="G18" s="13">
        <v>2232</v>
      </c>
      <c r="H18" s="13">
        <v>2323</v>
      </c>
      <c r="I18" s="13">
        <v>466</v>
      </c>
      <c r="J18" s="13">
        <v>56</v>
      </c>
      <c r="K18" s="13">
        <v>531</v>
      </c>
      <c r="L18" s="13"/>
      <c r="M18" s="13">
        <v>24</v>
      </c>
      <c r="N18" s="13">
        <v>855</v>
      </c>
      <c r="O18" s="13">
        <v>822</v>
      </c>
      <c r="P18" s="19">
        <f t="shared" si="6"/>
        <v>186</v>
      </c>
      <c r="Q18" s="9">
        <f t="shared" si="11"/>
        <v>0.23790322580645162</v>
      </c>
      <c r="R18" s="9">
        <f t="shared" si="12"/>
        <v>1.0752688172043012E-2</v>
      </c>
      <c r="S18" s="9">
        <f t="shared" si="13"/>
        <v>0.38306451612903225</v>
      </c>
      <c r="T18" s="9">
        <f t="shared" si="14"/>
        <v>0.36827956989247312</v>
      </c>
      <c r="U18" s="12">
        <f t="shared" si="5"/>
        <v>1</v>
      </c>
    </row>
    <row r="19" spans="1:21" ht="15.75" customHeight="1" x14ac:dyDescent="0.25">
      <c r="A19" s="7">
        <v>15</v>
      </c>
      <c r="B19" s="2" t="s">
        <v>39</v>
      </c>
      <c r="C19" s="2"/>
      <c r="D19" s="29">
        <v>4</v>
      </c>
      <c r="E19" s="23">
        <v>3</v>
      </c>
      <c r="F19" s="13">
        <v>3397</v>
      </c>
      <c r="G19" s="13">
        <v>2754</v>
      </c>
      <c r="H19" s="13">
        <v>2812</v>
      </c>
      <c r="I19" s="13">
        <v>585</v>
      </c>
      <c r="J19" s="13">
        <v>79</v>
      </c>
      <c r="K19" s="13">
        <v>615</v>
      </c>
      <c r="L19" s="13"/>
      <c r="M19" s="13">
        <v>26</v>
      </c>
      <c r="N19" s="13">
        <v>825</v>
      </c>
      <c r="O19" s="13">
        <v>1288</v>
      </c>
      <c r="P19" s="19">
        <f t="shared" si="6"/>
        <v>229.5</v>
      </c>
      <c r="Q19" s="9">
        <f t="shared" si="11"/>
        <v>0.22331154684095861</v>
      </c>
      <c r="R19" s="9">
        <f t="shared" si="12"/>
        <v>9.44081336238199E-3</v>
      </c>
      <c r="S19" s="9">
        <f t="shared" si="13"/>
        <v>0.29956427015250547</v>
      </c>
      <c r="T19" s="9">
        <f t="shared" si="14"/>
        <v>0.46768336964415397</v>
      </c>
      <c r="U19" s="12">
        <f t="shared" si="5"/>
        <v>1</v>
      </c>
    </row>
    <row r="20" spans="1:21" ht="15.75" customHeight="1" x14ac:dyDescent="0.25">
      <c r="A20" s="7">
        <v>16</v>
      </c>
      <c r="B20" s="2" t="s">
        <v>40</v>
      </c>
      <c r="C20" s="2"/>
      <c r="D20" s="25">
        <v>3</v>
      </c>
      <c r="E20" s="23">
        <v>3</v>
      </c>
      <c r="F20" s="13">
        <v>1440</v>
      </c>
      <c r="G20" s="13">
        <v>1251</v>
      </c>
      <c r="H20" s="13">
        <v>1281</v>
      </c>
      <c r="I20" s="13">
        <v>159</v>
      </c>
      <c r="J20" s="13">
        <v>9</v>
      </c>
      <c r="K20" s="13">
        <v>306</v>
      </c>
      <c r="L20" s="13"/>
      <c r="M20" s="13">
        <v>6</v>
      </c>
      <c r="N20" s="13">
        <v>552</v>
      </c>
      <c r="O20" s="13">
        <v>387</v>
      </c>
      <c r="P20" s="19">
        <f t="shared" si="6"/>
        <v>104.25</v>
      </c>
      <c r="Q20" s="9">
        <f t="shared" si="11"/>
        <v>0.2446043165467626</v>
      </c>
      <c r="R20" s="9">
        <f t="shared" si="12"/>
        <v>4.7961630695443642E-3</v>
      </c>
      <c r="S20" s="9">
        <f t="shared" si="13"/>
        <v>0.44124700239808151</v>
      </c>
      <c r="T20" s="9">
        <f t="shared" si="14"/>
        <v>0.30935251798561153</v>
      </c>
      <c r="U20" s="12">
        <f t="shared" si="5"/>
        <v>1</v>
      </c>
    </row>
    <row r="21" spans="1:21" ht="15.75" customHeight="1" x14ac:dyDescent="0.25">
      <c r="A21" s="7">
        <v>17</v>
      </c>
      <c r="B21" s="2" t="s">
        <v>41</v>
      </c>
      <c r="C21" s="2"/>
      <c r="D21" s="25">
        <v>3</v>
      </c>
      <c r="E21" s="23">
        <v>3</v>
      </c>
      <c r="F21" s="13">
        <v>2083</v>
      </c>
      <c r="G21" s="13">
        <v>1617</v>
      </c>
      <c r="H21" s="13">
        <v>1637</v>
      </c>
      <c r="I21" s="13">
        <v>446</v>
      </c>
      <c r="J21" s="13">
        <v>124</v>
      </c>
      <c r="K21" s="13">
        <v>375</v>
      </c>
      <c r="L21" s="13"/>
      <c r="M21" s="13">
        <v>6</v>
      </c>
      <c r="N21" s="13">
        <v>285</v>
      </c>
      <c r="O21" s="13">
        <v>951</v>
      </c>
      <c r="P21" s="19">
        <f t="shared" si="6"/>
        <v>134.75</v>
      </c>
      <c r="Q21" s="9">
        <f t="shared" si="11"/>
        <v>0.23191094619666047</v>
      </c>
      <c r="R21" s="9">
        <f t="shared" si="12"/>
        <v>3.7105751391465678E-3</v>
      </c>
      <c r="S21" s="9">
        <f t="shared" si="13"/>
        <v>0.17625231910946196</v>
      </c>
      <c r="T21" s="9">
        <f t="shared" si="14"/>
        <v>0.58812615955473102</v>
      </c>
      <c r="U21" s="12">
        <f t="shared" si="5"/>
        <v>1</v>
      </c>
    </row>
    <row r="22" spans="1:21" ht="15" hidden="1" customHeight="1" x14ac:dyDescent="0.25">
      <c r="A22" s="7">
        <v>18</v>
      </c>
      <c r="B22" s="2"/>
      <c r="C22" s="2"/>
      <c r="D22" s="2"/>
      <c r="E22" s="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9">
        <f t="shared" ref="P22" si="15">G22/9</f>
        <v>0</v>
      </c>
      <c r="Q22" s="9" t="e">
        <f t="shared" si="11"/>
        <v>#DIV/0!</v>
      </c>
      <c r="R22" s="9" t="e">
        <f t="shared" si="12"/>
        <v>#DIV/0!</v>
      </c>
      <c r="S22" s="9" t="e">
        <f t="shared" si="13"/>
        <v>#DIV/0!</v>
      </c>
      <c r="T22" s="9" t="e">
        <f t="shared" si="14"/>
        <v>#DIV/0!</v>
      </c>
      <c r="U22" s="12" t="e">
        <f t="shared" si="5"/>
        <v>#DIV/0!</v>
      </c>
    </row>
    <row r="24" spans="1:21" x14ac:dyDescent="0.25">
      <c r="B24" s="14"/>
      <c r="D24" s="31"/>
      <c r="E24" s="31"/>
      <c r="F24" s="32"/>
      <c r="G24" s="33"/>
      <c r="H24" s="33"/>
      <c r="I24" s="33"/>
      <c r="J24" s="33"/>
      <c r="K24" s="33"/>
      <c r="L24" s="33"/>
      <c r="M24" s="33"/>
      <c r="N24" s="33"/>
      <c r="O24" s="34"/>
    </row>
    <row r="25" spans="1:21" x14ac:dyDescent="0.25">
      <c r="D25" s="31"/>
      <c r="E25" s="31"/>
      <c r="F25" s="32"/>
      <c r="G25" s="33"/>
      <c r="H25" s="33"/>
      <c r="I25" s="33"/>
      <c r="J25" s="34"/>
      <c r="K25" s="32"/>
      <c r="L25" s="33"/>
      <c r="M25" s="33"/>
      <c r="N25" s="33"/>
      <c r="O25" s="34"/>
    </row>
    <row r="26" spans="1:21" ht="24" customHeight="1" x14ac:dyDescent="0.25"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</row>
  </sheetData>
  <sortState ref="B3:B12">
    <sortCondition ref="B1"/>
  </sortState>
  <mergeCells count="14">
    <mergeCell ref="A2:A3"/>
    <mergeCell ref="F2:G2"/>
    <mergeCell ref="H2:H3"/>
    <mergeCell ref="P2:P3"/>
    <mergeCell ref="Q2:T2"/>
    <mergeCell ref="B2:B3"/>
    <mergeCell ref="K3:O3"/>
    <mergeCell ref="I2:J2"/>
    <mergeCell ref="D2:E2"/>
    <mergeCell ref="D24:E24"/>
    <mergeCell ref="D25:E25"/>
    <mergeCell ref="F25:J25"/>
    <mergeCell ref="F24:O24"/>
    <mergeCell ref="K25:O2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Подольська Марія</cp:lastModifiedBy>
  <cp:lastPrinted>2023-11-21T12:15:48Z</cp:lastPrinted>
  <dcterms:created xsi:type="dcterms:W3CDTF">2017-10-27T15:50:09Z</dcterms:created>
  <dcterms:modified xsi:type="dcterms:W3CDTF">2023-11-22T11:00:58Z</dcterms:modified>
</cp:coreProperties>
</file>