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<sst xmlns="http://schemas.openxmlformats.org/spreadsheetml/2006/main" count="154" uniqueCount="129">
  <si>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</si>
  <si>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</si>
  <si>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</si>
  <si>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</si>
  <si>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</si>
  <si>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</si>
  <si>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</si>
  <si>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</si>
  <si>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</si>
  <si>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</si>
  <si>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</si>
  <si>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</si>
  <si>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</si>
  <si>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</si>
  <si>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</si>
  <si>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</si>
  <si>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</si>
  <si>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</si>
  <si>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</si>
  <si>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</si>
  <si>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</si>
  <si>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</si>
  <si>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</si>
  <si>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</si>
  <si>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</si>
  <si>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</si>
  <si>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</si>
  <si>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</si>
  <si>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</si>
  <si>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</si>
  <si>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</si>
  <si>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</si>
  <si>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</si>
  <si>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</si>
  <si>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</si>
  <si>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</si>
  <si>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</si>
  <si>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</si>
  <si>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</si>
  <si>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</si>
  <si>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</si>
  <si>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</si>
  <si>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</si>
  <si>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</si>
  <si>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</si>
  <si>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</si>
  <si>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</si>
  <si>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</si>
  <si>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</si>
  <si>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</si>
  <si>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</si>
  <si>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</si>
  <si>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</si>
  <si>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</si>
  <si>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</si>
  <si>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</si>
  <si>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</si>
  <si>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</si>
  <si>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</si>
  <si>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</si>
  <si>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</si>
  <si>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</si>
  <si>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</si>
  <si>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</si>
  <si>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</si>
  <si>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</si>
  <si>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</si>
  <si>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</si>
  <si>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</si>
  <si>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</si>
  <si>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</si>
  <si>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</si>
  <si>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</si>
  <si>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</si>
  <si>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</si>
  <si>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</si>
  <si>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</si>
  <si>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</si>
  <si>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</si>
  <si>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</si>
  <si>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</si>
  <si>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</si>
  <si>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</si>
  <si>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</si>
  <si>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</si>
  <si>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</si>
  <si>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</si>
  <si>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</si>
  <si>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</si>
  <si>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</si>
  <si>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</si>
  <si>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</si>
  <si>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</si>
  <si>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</si>
  <si>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</si>
  <si>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</si>
  <si>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</si>
  <si>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</si>
  <si>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</si>
  <si>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</si>
  <si>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</si>
  <si>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</si>
  <si>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</si>
  <si>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</si>
  <si>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</si>
  <si>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</si>
  <si>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</si>
  <si>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</si>
  <si>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</si>
  <si>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</si>
  <si>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</si>
  <si>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</si>
  <si>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</si>
  <si>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</si>
  <si>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</si>
  <si>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</si>
  <si>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</si>
  <si>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</si>
  <si>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</si>
  <si>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</si>
  <si>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</si>
  <si>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</si>
  <si>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</si>
  <si>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</si>
  <si>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</si>
  <si>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</si>
  <si>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</si>
  <si>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</si>
  <si>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7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</si>
</sst>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3" fontId="2" fillId="0" borderId="13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1" t="s">
        <v>39</v>
      </c>
      <c r="C3" s="121"/>
      <c r="D3" s="121"/>
      <c r="E3" s="121"/>
      <c r="F3" s="121"/>
      <c r="G3" s="121"/>
      <c r="H3" s="121"/>
    </row>
    <row r="4" spans="2:8" ht="18.7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3"/>
      <c r="C5" s="3"/>
      <c r="D5" s="127" t="s">
        <v>118</v>
      </c>
      <c r="E5" s="127"/>
      <c r="F5" s="127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3" t="s">
        <v>23</v>
      </c>
      <c r="C10" s="124"/>
      <c r="D10" s="12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3" t="s">
        <v>25</v>
      </c>
      <c r="C12" s="104"/>
      <c r="D12" s="105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3" t="s">
        <v>43</v>
      </c>
      <c r="C14" s="104"/>
      <c r="D14" s="105"/>
      <c r="E14" s="106" t="s">
        <v>42</v>
      </c>
      <c r="F14" s="126" t="s">
        <v>27</v>
      </c>
      <c r="G14" s="126"/>
      <c r="H14" s="126"/>
    </row>
    <row r="15" spans="1:8" ht="12.75" customHeight="1">
      <c r="A15" s="8"/>
      <c r="B15" s="103"/>
      <c r="C15" s="104"/>
      <c r="D15" s="105"/>
      <c r="E15" s="106"/>
      <c r="F15" s="116" t="s">
        <v>50</v>
      </c>
      <c r="G15" s="117"/>
      <c r="H15" s="117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3" t="s">
        <v>44</v>
      </c>
      <c r="C17" s="104"/>
      <c r="D17" s="105"/>
      <c r="E17" s="106" t="s">
        <v>42</v>
      </c>
      <c r="F17" s="128" t="s">
        <v>102</v>
      </c>
      <c r="G17" s="129"/>
      <c r="H17" s="129"/>
    </row>
    <row r="18" spans="1:8" ht="12.75" customHeight="1">
      <c r="A18" s="8"/>
      <c r="B18" s="103"/>
      <c r="C18" s="104"/>
      <c r="D18" s="105"/>
      <c r="E18" s="106"/>
      <c r="F18" s="128"/>
      <c r="G18" s="129"/>
      <c r="H18" s="129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3" t="s">
        <v>47</v>
      </c>
      <c r="C20" s="104"/>
      <c r="D20" s="105"/>
      <c r="E20" s="106" t="s">
        <v>42</v>
      </c>
      <c r="F20" s="23"/>
      <c r="G20" s="23"/>
      <c r="H20" s="23"/>
    </row>
    <row r="21" spans="1:8" ht="12.75" customHeight="1">
      <c r="A21" s="8"/>
      <c r="B21" s="103"/>
      <c r="C21" s="104"/>
      <c r="D21" s="105"/>
      <c r="E21" s="106"/>
      <c r="F21" s="126"/>
      <c r="G21" s="126"/>
      <c r="H21" s="126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3" t="s">
        <v>28</v>
      </c>
      <c r="C23" s="104"/>
      <c r="D23" s="105"/>
      <c r="E23" s="16"/>
      <c r="F23" s="6"/>
      <c r="G23" s="17"/>
    </row>
    <row r="24" spans="1:6" ht="12.75" customHeight="1">
      <c r="A24" s="8"/>
      <c r="B24" s="103" t="s">
        <v>49</v>
      </c>
      <c r="C24" s="104"/>
      <c r="D24" s="105"/>
      <c r="E24" s="16"/>
      <c r="F24" s="6"/>
    </row>
    <row r="25" spans="2:5" ht="12.75" customHeight="1">
      <c r="B25" s="103" t="s">
        <v>29</v>
      </c>
      <c r="C25" s="104"/>
      <c r="D25" s="105"/>
      <c r="E25" s="16" t="s">
        <v>45</v>
      </c>
    </row>
    <row r="26" spans="2:5" ht="12.75" customHeight="1">
      <c r="B26" s="118" t="s">
        <v>30</v>
      </c>
      <c r="C26" s="119"/>
      <c r="D26" s="120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3" t="s">
        <v>32</v>
      </c>
      <c r="C28" s="104"/>
      <c r="D28" s="105"/>
      <c r="E28" s="21" t="s">
        <v>46</v>
      </c>
    </row>
    <row r="29" spans="2:5" ht="12.75" customHeight="1">
      <c r="B29" s="107"/>
      <c r="C29" s="108"/>
      <c r="D29" s="10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0" t="s">
        <v>35</v>
      </c>
      <c r="C37" s="111"/>
      <c r="D37" s="98" t="s">
        <v>119</v>
      </c>
      <c r="E37" s="98"/>
      <c r="F37" s="98"/>
      <c r="G37" s="98"/>
      <c r="H37" s="9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2" t="s">
        <v>120</v>
      </c>
      <c r="E39" s="98"/>
      <c r="F39" s="98"/>
      <c r="G39" s="98"/>
      <c r="H39" s="9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3" t="s">
        <v>121</v>
      </c>
      <c r="C41" s="114"/>
      <c r="D41" s="114"/>
      <c r="E41" s="114"/>
      <c r="F41" s="114"/>
      <c r="G41" s="114"/>
      <c r="H41" s="115"/>
    </row>
    <row r="42" spans="1:8" ht="12.75" customHeight="1">
      <c r="A42" s="8"/>
      <c r="B42" s="100" t="s">
        <v>37</v>
      </c>
      <c r="C42" s="101"/>
      <c r="D42" s="101"/>
      <c r="E42" s="101"/>
      <c r="F42" s="101"/>
      <c r="G42" s="101"/>
      <c r="H42" s="102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97">
        <v>11</v>
      </c>
      <c r="C44" s="98"/>
      <c r="D44" s="98"/>
      <c r="E44" s="98"/>
      <c r="F44" s="98"/>
      <c r="G44" s="98"/>
      <c r="H44" s="99"/>
      <c r="I44" s="6"/>
    </row>
    <row r="45" spans="1:9" ht="12.75" customHeight="1">
      <c r="A45" s="8"/>
      <c r="B45" s="100" t="s">
        <v>38</v>
      </c>
      <c r="C45" s="101"/>
      <c r="D45" s="101"/>
      <c r="E45" s="101"/>
      <c r="F45" s="101"/>
      <c r="G45" s="101"/>
      <c r="H45" s="102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&amp;L9201E532&amp;C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view="pageLayout" workbookViewId="0" topLeftCell="B106">
      <selection activeCell="F13" sqref="F13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0" customWidth="1"/>
    <col min="5" max="5" width="16.7109375" style="50" customWidth="1"/>
    <col min="6" max="6" width="19.57421875" style="50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2" t="s">
        <v>20</v>
      </c>
      <c r="C1" s="132"/>
      <c r="D1" s="49"/>
      <c r="E1" s="49"/>
      <c r="F1" s="49"/>
    </row>
    <row r="2" spans="1:12" ht="61.5" customHeight="1">
      <c r="A2" s="133" t="s">
        <v>0</v>
      </c>
      <c r="B2" s="134" t="s">
        <v>73</v>
      </c>
      <c r="C2" s="131" t="s">
        <v>54</v>
      </c>
      <c r="D2" s="130" t="s">
        <v>48</v>
      </c>
      <c r="E2" s="130" t="s">
        <v>13</v>
      </c>
      <c r="F2" s="130"/>
      <c r="G2" s="131" t="s">
        <v>6</v>
      </c>
      <c r="H2" s="131"/>
      <c r="I2" s="131" t="s">
        <v>55</v>
      </c>
      <c r="J2" s="131"/>
      <c r="K2" s="131" t="s">
        <v>72</v>
      </c>
      <c r="L2" s="131"/>
    </row>
    <row r="3" spans="1:12" ht="36" customHeight="1">
      <c r="A3" s="133"/>
      <c r="B3" s="134"/>
      <c r="C3" s="131"/>
      <c r="D3" s="130"/>
      <c r="E3" s="135" t="s">
        <v>7</v>
      </c>
      <c r="F3" s="135" t="s">
        <v>12</v>
      </c>
      <c r="G3" s="136" t="s">
        <v>7</v>
      </c>
      <c r="H3" s="136" t="s">
        <v>8</v>
      </c>
      <c r="I3" s="136" t="s">
        <v>7</v>
      </c>
      <c r="J3" s="136" t="s">
        <v>8</v>
      </c>
      <c r="K3" s="136" t="s">
        <v>7</v>
      </c>
      <c r="L3" s="136" t="s">
        <v>11</v>
      </c>
    </row>
    <row r="4" spans="1:12" ht="64.5" customHeight="1">
      <c r="A4" s="133"/>
      <c r="B4" s="134"/>
      <c r="C4" s="131"/>
      <c r="D4" s="130"/>
      <c r="E4" s="135"/>
      <c r="F4" s="135"/>
      <c r="G4" s="136"/>
      <c r="H4" s="136"/>
      <c r="I4" s="136"/>
      <c r="J4" s="136"/>
      <c r="K4" s="136"/>
      <c r="L4" s="136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5">
        <v>1</v>
      </c>
      <c r="B6" s="87" t="s">
        <v>113</v>
      </c>
      <c r="C6" s="151">
        <f aca="true" t="shared" si="0" ref="C6:L6">SUM(C7,C10,C13,C14,C15,C21,C24,C25,C18,C19,C20)</f>
        <v>7164</v>
      </c>
      <c r="D6" s="151">
        <f t="shared" si="0"/>
        <v>7262421.09</v>
      </c>
      <c r="E6" s="151">
        <f t="shared" si="0"/>
        <v>5493</v>
      </c>
      <c r="F6" s="151">
        <f t="shared" si="0"/>
        <v>5705104.86</v>
      </c>
      <c r="G6" s="151">
        <f t="shared" si="0"/>
        <v>168</v>
      </c>
      <c r="H6" s="151">
        <f t="shared" si="0"/>
        <v>154487.49</v>
      </c>
      <c r="I6" s="151">
        <f t="shared" si="0"/>
        <v>450</v>
      </c>
      <c r="J6" s="151">
        <f t="shared" si="0"/>
        <v>377733.79</v>
      </c>
      <c r="K6" s="151">
        <f t="shared" si="0"/>
        <v>1311</v>
      </c>
      <c r="L6" s="151">
        <f t="shared" si="0"/>
        <v>1142995.17</v>
      </c>
    </row>
    <row r="7" spans="1:12" ht="16.5" customHeight="1">
      <c r="A7" s="85">
        <v>2</v>
      </c>
      <c r="B7" s="88" t="s">
        <v>74</v>
      </c>
      <c r="C7" s="152">
        <v>2458</v>
      </c>
      <c r="D7" s="152">
        <v>4076812.71</v>
      </c>
      <c r="E7" s="152">
        <v>1784</v>
      </c>
      <c r="F7" s="152">
        <v>3228428.74</v>
      </c>
      <c r="G7" s="152">
        <v>91</v>
      </c>
      <c r="H7" s="152">
        <v>81939.59</v>
      </c>
      <c r="I7" s="152">
        <v>251</v>
      </c>
      <c r="J7" s="152">
        <v>232236.63</v>
      </c>
      <c r="K7" s="152">
        <v>525</v>
      </c>
      <c r="L7" s="152">
        <v>535706.69</v>
      </c>
    </row>
    <row r="8" spans="1:12" ht="16.5" customHeight="1">
      <c r="A8" s="85">
        <v>3</v>
      </c>
      <c r="B8" s="89" t="s">
        <v>75</v>
      </c>
      <c r="C8" s="152">
        <v>880</v>
      </c>
      <c r="D8" s="152">
        <v>2050784.83</v>
      </c>
      <c r="E8" s="152">
        <v>853</v>
      </c>
      <c r="F8" s="152">
        <v>1925581.51</v>
      </c>
      <c r="G8" s="152">
        <v>15</v>
      </c>
      <c r="H8" s="152">
        <v>28878</v>
      </c>
      <c r="I8" s="152">
        <v>12</v>
      </c>
      <c r="J8" s="152">
        <v>23169.35</v>
      </c>
      <c r="K8" s="152">
        <v>12</v>
      </c>
      <c r="L8" s="152">
        <v>33556.38</v>
      </c>
    </row>
    <row r="9" spans="1:12" ht="16.5" customHeight="1">
      <c r="A9" s="85">
        <v>4</v>
      </c>
      <c r="B9" s="89" t="s">
        <v>76</v>
      </c>
      <c r="C9" s="152">
        <v>1578</v>
      </c>
      <c r="D9" s="152">
        <v>2026027.88</v>
      </c>
      <c r="E9" s="152">
        <v>931</v>
      </c>
      <c r="F9" s="152">
        <v>1302847.23</v>
      </c>
      <c r="G9" s="152">
        <v>76</v>
      </c>
      <c r="H9" s="152">
        <v>53061.59</v>
      </c>
      <c r="I9" s="152">
        <v>239</v>
      </c>
      <c r="J9" s="152">
        <v>209067.28</v>
      </c>
      <c r="K9" s="152">
        <v>513</v>
      </c>
      <c r="L9" s="152">
        <v>502150.31</v>
      </c>
    </row>
    <row r="10" spans="1:12" ht="19.5" customHeight="1">
      <c r="A10" s="85">
        <v>5</v>
      </c>
      <c r="B10" s="88" t="s">
        <v>77</v>
      </c>
      <c r="C10" s="152">
        <v>1527</v>
      </c>
      <c r="D10" s="152">
        <v>1334349.6</v>
      </c>
      <c r="E10" s="152">
        <v>804</v>
      </c>
      <c r="F10" s="152">
        <v>772101.2</v>
      </c>
      <c r="G10" s="152">
        <v>34</v>
      </c>
      <c r="H10" s="152">
        <v>51606.9</v>
      </c>
      <c r="I10" s="152">
        <v>157</v>
      </c>
      <c r="J10" s="152">
        <v>130252.56</v>
      </c>
      <c r="K10" s="152">
        <v>551</v>
      </c>
      <c r="L10" s="152">
        <v>468746</v>
      </c>
    </row>
    <row r="11" spans="1:12" ht="19.5" customHeight="1">
      <c r="A11" s="85">
        <v>6</v>
      </c>
      <c r="B11" s="89" t="s">
        <v>78</v>
      </c>
      <c r="C11" s="152">
        <v>38</v>
      </c>
      <c r="D11" s="152">
        <v>79876</v>
      </c>
      <c r="E11" s="152">
        <v>30</v>
      </c>
      <c r="F11" s="152">
        <v>98251</v>
      </c>
      <c r="G11" s="152">
        <v>1</v>
      </c>
      <c r="H11" s="152">
        <v>2102</v>
      </c>
      <c r="I11" s="152">
        <v>2</v>
      </c>
      <c r="J11" s="152">
        <v>1609.2</v>
      </c>
      <c r="K11" s="152">
        <v>5</v>
      </c>
      <c r="L11" s="152">
        <v>10510</v>
      </c>
    </row>
    <row r="12" spans="1:12" ht="19.5" customHeight="1">
      <c r="A12" s="85">
        <v>7</v>
      </c>
      <c r="B12" s="89" t="s">
        <v>79</v>
      </c>
      <c r="C12" s="152">
        <v>1489</v>
      </c>
      <c r="D12" s="152">
        <v>1254473.6</v>
      </c>
      <c r="E12" s="152">
        <v>774</v>
      </c>
      <c r="F12" s="152">
        <v>673850.2</v>
      </c>
      <c r="G12" s="152">
        <v>33</v>
      </c>
      <c r="H12" s="152">
        <v>49504.9</v>
      </c>
      <c r="I12" s="152">
        <v>155</v>
      </c>
      <c r="J12" s="152">
        <v>128643.36</v>
      </c>
      <c r="K12" s="152">
        <v>546</v>
      </c>
      <c r="L12" s="152">
        <v>458236</v>
      </c>
    </row>
    <row r="13" spans="1:12" ht="15" customHeight="1">
      <c r="A13" s="85">
        <v>8</v>
      </c>
      <c r="B13" s="88" t="s">
        <v>18</v>
      </c>
      <c r="C13" s="152">
        <v>1518</v>
      </c>
      <c r="D13" s="152">
        <v>1277175.2</v>
      </c>
      <c r="E13" s="152">
        <v>1469</v>
      </c>
      <c r="F13" s="152">
        <v>1236408.11</v>
      </c>
      <c r="G13" s="152">
        <v>27</v>
      </c>
      <c r="H13" s="152">
        <v>14111.6</v>
      </c>
      <c r="I13" s="152">
        <v>6</v>
      </c>
      <c r="J13" s="152">
        <v>4204</v>
      </c>
      <c r="K13" s="152">
        <v>26</v>
      </c>
      <c r="L13" s="152">
        <v>21860.8</v>
      </c>
    </row>
    <row r="14" spans="1:12" ht="15.75" customHeight="1">
      <c r="A14" s="85">
        <v>9</v>
      </c>
      <c r="B14" s="88" t="s">
        <v>19</v>
      </c>
      <c r="C14" s="152">
        <v>2</v>
      </c>
      <c r="D14" s="152">
        <v>7146.8</v>
      </c>
      <c r="E14" s="152">
        <v>2</v>
      </c>
      <c r="F14" s="152">
        <v>8806</v>
      </c>
      <c r="G14" s="152"/>
      <c r="H14" s="152"/>
      <c r="I14" s="152"/>
      <c r="J14" s="152"/>
      <c r="K14" s="152"/>
      <c r="L14" s="152"/>
    </row>
    <row r="15" spans="1:12" ht="123" customHeight="1">
      <c r="A15" s="85">
        <v>10</v>
      </c>
      <c r="B15" s="88" t="s">
        <v>103</v>
      </c>
      <c r="C15" s="152">
        <v>691</v>
      </c>
      <c r="D15" s="152">
        <v>301180.4</v>
      </c>
      <c r="E15" s="152">
        <v>630</v>
      </c>
      <c r="F15" s="152">
        <v>291653.34</v>
      </c>
      <c r="G15" s="152">
        <v>13</v>
      </c>
      <c r="H15" s="152">
        <v>6216.9</v>
      </c>
      <c r="I15" s="152"/>
      <c r="J15" s="152"/>
      <c r="K15" s="152">
        <v>57</v>
      </c>
      <c r="L15" s="152">
        <v>24593.4</v>
      </c>
    </row>
    <row r="16" spans="1:12" ht="21" customHeight="1">
      <c r="A16" s="85">
        <v>11</v>
      </c>
      <c r="B16" s="89" t="s">
        <v>78</v>
      </c>
      <c r="C16" s="152">
        <v>17</v>
      </c>
      <c r="D16" s="152">
        <v>17867</v>
      </c>
      <c r="E16" s="152">
        <v>16</v>
      </c>
      <c r="F16" s="152">
        <v>15674.5</v>
      </c>
      <c r="G16" s="152"/>
      <c r="H16" s="152"/>
      <c r="I16" s="152"/>
      <c r="J16" s="152"/>
      <c r="K16" s="152">
        <v>1</v>
      </c>
      <c r="L16" s="152">
        <v>1051</v>
      </c>
    </row>
    <row r="17" spans="1:12" ht="21" customHeight="1">
      <c r="A17" s="85">
        <v>12</v>
      </c>
      <c r="B17" s="89" t="s">
        <v>79</v>
      </c>
      <c r="C17" s="152">
        <v>674</v>
      </c>
      <c r="D17" s="152">
        <v>283313.4</v>
      </c>
      <c r="E17" s="152">
        <v>614</v>
      </c>
      <c r="F17" s="152">
        <v>275978.84</v>
      </c>
      <c r="G17" s="152">
        <v>13</v>
      </c>
      <c r="H17" s="152">
        <v>6216.9</v>
      </c>
      <c r="I17" s="152"/>
      <c r="J17" s="152"/>
      <c r="K17" s="152">
        <v>56</v>
      </c>
      <c r="L17" s="152">
        <v>23542.4</v>
      </c>
    </row>
    <row r="18" spans="1:12" ht="21" customHeight="1">
      <c r="A18" s="85">
        <v>13</v>
      </c>
      <c r="B18" s="95" t="s">
        <v>104</v>
      </c>
      <c r="C18" s="152">
        <v>901</v>
      </c>
      <c r="D18" s="152">
        <v>189390.199999999</v>
      </c>
      <c r="E18" s="152">
        <v>743</v>
      </c>
      <c r="F18" s="152">
        <v>155263.52</v>
      </c>
      <c r="G18" s="152">
        <v>3</v>
      </c>
      <c r="H18" s="152">
        <v>612.5</v>
      </c>
      <c r="I18" s="152">
        <v>34</v>
      </c>
      <c r="J18" s="152">
        <v>7092.6</v>
      </c>
      <c r="K18" s="152">
        <v>148</v>
      </c>
      <c r="L18" s="152">
        <v>30689.2</v>
      </c>
    </row>
    <row r="19" spans="1:12" ht="21" customHeight="1">
      <c r="A19" s="85">
        <v>14</v>
      </c>
      <c r="B19" s="95" t="s">
        <v>105</v>
      </c>
      <c r="C19" s="152">
        <v>55</v>
      </c>
      <c r="D19" s="152">
        <v>5780.5</v>
      </c>
      <c r="E19" s="152">
        <v>55</v>
      </c>
      <c r="F19" s="152">
        <v>6093.75</v>
      </c>
      <c r="G19" s="152"/>
      <c r="H19" s="152"/>
      <c r="I19" s="152"/>
      <c r="J19" s="152"/>
      <c r="K19" s="152"/>
      <c r="L19" s="152"/>
    </row>
    <row r="20" spans="1:12" ht="29.25" customHeight="1">
      <c r="A20" s="85">
        <v>15</v>
      </c>
      <c r="B20" s="95" t="s">
        <v>109</v>
      </c>
      <c r="C20" s="152">
        <v>3</v>
      </c>
      <c r="D20" s="152">
        <v>1261.2</v>
      </c>
      <c r="E20" s="152">
        <v>3</v>
      </c>
      <c r="F20" s="152">
        <v>1261.2</v>
      </c>
      <c r="G20" s="152"/>
      <c r="H20" s="152"/>
      <c r="I20" s="152"/>
      <c r="J20" s="152"/>
      <c r="K20" s="152"/>
      <c r="L20" s="152"/>
    </row>
    <row r="21" spans="1:12" ht="33.75" customHeight="1">
      <c r="A21" s="85">
        <v>16</v>
      </c>
      <c r="B21" s="88" t="s">
        <v>80</v>
      </c>
      <c r="C21" s="152">
        <f aca="true" t="shared" si="1" ref="C21:L21">SUM(C22:C23)</f>
        <v>8</v>
      </c>
      <c r="D21" s="152">
        <f t="shared" si="1"/>
        <v>68693.88</v>
      </c>
      <c r="E21" s="152">
        <f t="shared" si="1"/>
        <v>2</v>
      </c>
      <c r="F21" s="152">
        <f t="shared" si="1"/>
        <v>4204</v>
      </c>
      <c r="G21" s="152">
        <f t="shared" si="1"/>
        <v>0</v>
      </c>
      <c r="H21" s="152">
        <f t="shared" si="1"/>
        <v>0</v>
      </c>
      <c r="I21" s="152">
        <f t="shared" si="1"/>
        <v>2</v>
      </c>
      <c r="J21" s="152">
        <f t="shared" si="1"/>
        <v>3948</v>
      </c>
      <c r="K21" s="152">
        <f t="shared" si="1"/>
        <v>4</v>
      </c>
      <c r="L21" s="152">
        <f t="shared" si="1"/>
        <v>61399.08</v>
      </c>
    </row>
    <row r="22" spans="1:12" ht="14.25" customHeight="1">
      <c r="A22" s="85">
        <v>17</v>
      </c>
      <c r="B22" s="96" t="s">
        <v>1</v>
      </c>
      <c r="C22" s="152">
        <v>1</v>
      </c>
      <c r="D22" s="152">
        <v>840.8</v>
      </c>
      <c r="E22" s="152">
        <v>1</v>
      </c>
      <c r="F22" s="152">
        <v>2102</v>
      </c>
      <c r="G22" s="152"/>
      <c r="H22" s="152"/>
      <c r="I22" s="152"/>
      <c r="J22" s="152"/>
      <c r="K22" s="152"/>
      <c r="L22" s="152"/>
    </row>
    <row r="23" spans="1:12" ht="23.25" customHeight="1">
      <c r="A23" s="85">
        <v>18</v>
      </c>
      <c r="B23" s="96" t="s">
        <v>2</v>
      </c>
      <c r="C23" s="152">
        <v>7</v>
      </c>
      <c r="D23" s="152">
        <v>67853.08</v>
      </c>
      <c r="E23" s="152">
        <v>1</v>
      </c>
      <c r="F23" s="152">
        <v>2102</v>
      </c>
      <c r="G23" s="152"/>
      <c r="H23" s="152"/>
      <c r="I23" s="152">
        <v>2</v>
      </c>
      <c r="J23" s="152">
        <v>3948</v>
      </c>
      <c r="K23" s="152">
        <v>4</v>
      </c>
      <c r="L23" s="152">
        <v>61399.08</v>
      </c>
    </row>
    <row r="24" spans="1:12" ht="46.5" customHeight="1">
      <c r="A24" s="85">
        <v>19</v>
      </c>
      <c r="B24" s="88" t="s">
        <v>106</v>
      </c>
      <c r="C24" s="152">
        <v>1</v>
      </c>
      <c r="D24" s="152">
        <v>630.6</v>
      </c>
      <c r="E24" s="152">
        <v>1</v>
      </c>
      <c r="F24" s="152">
        <v>885</v>
      </c>
      <c r="G24" s="152"/>
      <c r="H24" s="152"/>
      <c r="I24" s="152"/>
      <c r="J24" s="152"/>
      <c r="K24" s="152"/>
      <c r="L24" s="152"/>
    </row>
    <row r="25" spans="1:12" ht="31.5" customHeight="1">
      <c r="A25" s="85">
        <v>20</v>
      </c>
      <c r="B25" s="88" t="s">
        <v>81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</row>
    <row r="26" spans="1:12" ht="20.25" customHeight="1">
      <c r="A26" s="85">
        <v>21</v>
      </c>
      <c r="B26" s="89" t="s">
        <v>78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</row>
    <row r="27" spans="1:12" ht="20.25" customHeight="1">
      <c r="A27" s="85">
        <v>22</v>
      </c>
      <c r="B27" s="89" t="s">
        <v>79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1:12" ht="15">
      <c r="A28" s="85">
        <v>23</v>
      </c>
      <c r="B28" s="87" t="s">
        <v>114</v>
      </c>
      <c r="C28" s="151">
        <f aca="true" t="shared" si="2" ref="C28:L28">SUM(C29:C38)</f>
        <v>0</v>
      </c>
      <c r="D28" s="151">
        <f t="shared" si="2"/>
        <v>0</v>
      </c>
      <c r="E28" s="151">
        <f t="shared" si="2"/>
        <v>0</v>
      </c>
      <c r="F28" s="151">
        <f t="shared" si="2"/>
        <v>0</v>
      </c>
      <c r="G28" s="151">
        <f t="shared" si="2"/>
        <v>0</v>
      </c>
      <c r="H28" s="151">
        <f t="shared" si="2"/>
        <v>0</v>
      </c>
      <c r="I28" s="151">
        <f t="shared" si="2"/>
        <v>0</v>
      </c>
      <c r="J28" s="151">
        <f t="shared" si="2"/>
        <v>0</v>
      </c>
      <c r="K28" s="151">
        <f t="shared" si="2"/>
        <v>0</v>
      </c>
      <c r="L28" s="151">
        <f t="shared" si="2"/>
        <v>0</v>
      </c>
    </row>
    <row r="29" spans="1:12" ht="15.75" customHeight="1">
      <c r="A29" s="85">
        <v>24</v>
      </c>
      <c r="B29" s="88" t="s">
        <v>5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ht="15">
      <c r="A30" s="85">
        <v>25</v>
      </c>
      <c r="B30" s="88" t="s">
        <v>1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</row>
    <row r="31" spans="1:12" ht="15">
      <c r="A31" s="85">
        <v>26</v>
      </c>
      <c r="B31" s="88" t="s">
        <v>104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</row>
    <row r="32" spans="1:12" ht="15">
      <c r="A32" s="85">
        <v>27</v>
      </c>
      <c r="B32" s="88" t="s">
        <v>105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2" ht="75">
      <c r="A33" s="85">
        <v>28</v>
      </c>
      <c r="B33" s="88" t="s">
        <v>82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2" ht="45">
      <c r="A34" s="85">
        <v>29</v>
      </c>
      <c r="B34" s="88" t="s">
        <v>83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1:12" ht="30">
      <c r="A35" s="85">
        <v>30</v>
      </c>
      <c r="B35" s="88" t="s">
        <v>107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</row>
    <row r="36" spans="1:12" ht="30">
      <c r="A36" s="85">
        <v>31</v>
      </c>
      <c r="B36" s="88" t="s">
        <v>14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</row>
    <row r="37" spans="1:12" ht="15">
      <c r="A37" s="85">
        <v>32</v>
      </c>
      <c r="B37" s="88" t="s">
        <v>15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</row>
    <row r="38" spans="1:12" ht="105">
      <c r="A38" s="85">
        <v>33</v>
      </c>
      <c r="B38" s="88" t="s">
        <v>84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  <row r="39" spans="1:12" ht="31.5" customHeight="1">
      <c r="A39" s="85">
        <v>34</v>
      </c>
      <c r="B39" s="87" t="s">
        <v>115</v>
      </c>
      <c r="C39" s="151">
        <f aca="true" t="shared" si="3" ref="C39:L39">SUM(C40,C47,C48,C49)</f>
        <v>35</v>
      </c>
      <c r="D39" s="151">
        <f t="shared" si="3"/>
        <v>29217.8</v>
      </c>
      <c r="E39" s="151">
        <f t="shared" si="3"/>
        <v>29</v>
      </c>
      <c r="F39" s="151">
        <f t="shared" si="3"/>
        <v>17877.399999999998</v>
      </c>
      <c r="G39" s="151">
        <f t="shared" si="3"/>
        <v>0</v>
      </c>
      <c r="H39" s="151">
        <f t="shared" si="3"/>
        <v>0</v>
      </c>
      <c r="I39" s="151">
        <f t="shared" si="3"/>
        <v>0</v>
      </c>
      <c r="J39" s="151">
        <f t="shared" si="3"/>
        <v>0</v>
      </c>
      <c r="K39" s="151">
        <f t="shared" si="3"/>
        <v>6</v>
      </c>
      <c r="L39" s="151">
        <f t="shared" si="3"/>
        <v>5044.8</v>
      </c>
    </row>
    <row r="40" spans="1:12" ht="24" customHeight="1">
      <c r="A40" s="85">
        <v>35</v>
      </c>
      <c r="B40" s="88" t="s">
        <v>85</v>
      </c>
      <c r="C40" s="152">
        <f aca="true" t="shared" si="4" ref="C40:L40">SUM(C41,C44)</f>
        <v>34</v>
      </c>
      <c r="D40" s="152">
        <f t="shared" si="4"/>
        <v>28587.2</v>
      </c>
      <c r="E40" s="152">
        <f t="shared" si="4"/>
        <v>28</v>
      </c>
      <c r="F40" s="152">
        <f t="shared" si="4"/>
        <v>17246.8</v>
      </c>
      <c r="G40" s="152">
        <f t="shared" si="4"/>
        <v>0</v>
      </c>
      <c r="H40" s="152">
        <f t="shared" si="4"/>
        <v>0</v>
      </c>
      <c r="I40" s="152">
        <f t="shared" si="4"/>
        <v>0</v>
      </c>
      <c r="J40" s="152">
        <f t="shared" si="4"/>
        <v>0</v>
      </c>
      <c r="K40" s="152">
        <f t="shared" si="4"/>
        <v>6</v>
      </c>
      <c r="L40" s="152">
        <f t="shared" si="4"/>
        <v>5044.8</v>
      </c>
    </row>
    <row r="41" spans="1:12" ht="19.5" customHeight="1">
      <c r="A41" s="85">
        <v>36</v>
      </c>
      <c r="B41" s="88" t="s">
        <v>86</v>
      </c>
      <c r="C41" s="152">
        <v>1</v>
      </c>
      <c r="D41" s="152">
        <v>840.8</v>
      </c>
      <c r="E41" s="152">
        <v>1</v>
      </c>
      <c r="F41" s="152">
        <v>840.8</v>
      </c>
      <c r="G41" s="152"/>
      <c r="H41" s="152"/>
      <c r="I41" s="152"/>
      <c r="J41" s="152"/>
      <c r="K41" s="152"/>
      <c r="L41" s="152"/>
    </row>
    <row r="42" spans="1:12" ht="16.5" customHeight="1">
      <c r="A42" s="85">
        <v>37</v>
      </c>
      <c r="B42" s="89" t="s">
        <v>87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  <row r="43" spans="1:12" ht="16.5" customHeight="1">
      <c r="A43" s="85">
        <v>38</v>
      </c>
      <c r="B43" s="89" t="s">
        <v>76</v>
      </c>
      <c r="C43" s="152">
        <v>1</v>
      </c>
      <c r="D43" s="152">
        <v>840.8</v>
      </c>
      <c r="E43" s="152">
        <v>1</v>
      </c>
      <c r="F43" s="152">
        <v>840.8</v>
      </c>
      <c r="G43" s="152"/>
      <c r="H43" s="152"/>
      <c r="I43" s="152"/>
      <c r="J43" s="152"/>
      <c r="K43" s="152"/>
      <c r="L43" s="152"/>
    </row>
    <row r="44" spans="1:12" ht="21" customHeight="1">
      <c r="A44" s="85">
        <v>39</v>
      </c>
      <c r="B44" s="88" t="s">
        <v>88</v>
      </c>
      <c r="C44" s="152">
        <v>33</v>
      </c>
      <c r="D44" s="152">
        <v>27746.4</v>
      </c>
      <c r="E44" s="152">
        <v>27</v>
      </c>
      <c r="F44" s="152">
        <v>16406</v>
      </c>
      <c r="G44" s="152"/>
      <c r="H44" s="152"/>
      <c r="I44" s="152"/>
      <c r="J44" s="152"/>
      <c r="K44" s="152">
        <v>6</v>
      </c>
      <c r="L44" s="152">
        <v>5044.8</v>
      </c>
    </row>
    <row r="45" spans="1:12" ht="30" customHeight="1">
      <c r="A45" s="85">
        <v>40</v>
      </c>
      <c r="B45" s="89" t="s">
        <v>89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2" ht="21" customHeight="1">
      <c r="A46" s="85">
        <v>41</v>
      </c>
      <c r="B46" s="89" t="s">
        <v>79</v>
      </c>
      <c r="C46" s="152">
        <v>33</v>
      </c>
      <c r="D46" s="152">
        <v>27746.4</v>
      </c>
      <c r="E46" s="152">
        <v>27</v>
      </c>
      <c r="F46" s="152">
        <v>16406</v>
      </c>
      <c r="G46" s="152"/>
      <c r="H46" s="152"/>
      <c r="I46" s="152"/>
      <c r="J46" s="152"/>
      <c r="K46" s="152">
        <v>6</v>
      </c>
      <c r="L46" s="152">
        <v>5044.8</v>
      </c>
    </row>
    <row r="47" spans="1:12" ht="45" customHeight="1">
      <c r="A47" s="85">
        <v>42</v>
      </c>
      <c r="B47" s="88" t="s">
        <v>90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2" ht="30" customHeight="1">
      <c r="A48" s="85">
        <v>43</v>
      </c>
      <c r="B48" s="90" t="s">
        <v>16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1:12" ht="51" customHeight="1">
      <c r="A49" s="85">
        <v>44</v>
      </c>
      <c r="B49" s="88" t="s">
        <v>91</v>
      </c>
      <c r="C49" s="152">
        <v>1</v>
      </c>
      <c r="D49" s="152">
        <v>630.6</v>
      </c>
      <c r="E49" s="152">
        <v>1</v>
      </c>
      <c r="F49" s="152">
        <v>630.6</v>
      </c>
      <c r="G49" s="152"/>
      <c r="H49" s="152"/>
      <c r="I49" s="152"/>
      <c r="J49" s="152"/>
      <c r="K49" s="152"/>
      <c r="L49" s="152"/>
    </row>
    <row r="50" spans="1:12" ht="21.75" customHeight="1">
      <c r="A50" s="85">
        <v>45</v>
      </c>
      <c r="B50" s="87" t="s">
        <v>116</v>
      </c>
      <c r="C50" s="151">
        <f aca="true" t="shared" si="5" ref="C50:L50">SUM(C51:C54)</f>
        <v>287</v>
      </c>
      <c r="D50" s="151">
        <f t="shared" si="5"/>
        <v>11397.07</v>
      </c>
      <c r="E50" s="151">
        <f t="shared" si="5"/>
        <v>287</v>
      </c>
      <c r="F50" s="151">
        <f t="shared" si="5"/>
        <v>11916.43</v>
      </c>
      <c r="G50" s="151">
        <f t="shared" si="5"/>
        <v>0</v>
      </c>
      <c r="H50" s="151">
        <f t="shared" si="5"/>
        <v>0</v>
      </c>
      <c r="I50" s="151">
        <f t="shared" si="5"/>
        <v>0</v>
      </c>
      <c r="J50" s="151">
        <f t="shared" si="5"/>
        <v>0</v>
      </c>
      <c r="K50" s="151">
        <f t="shared" si="5"/>
        <v>0</v>
      </c>
      <c r="L50" s="151">
        <f t="shared" si="5"/>
        <v>0</v>
      </c>
    </row>
    <row r="51" spans="1:12" ht="18.75" customHeight="1">
      <c r="A51" s="85">
        <v>46</v>
      </c>
      <c r="B51" s="88" t="s">
        <v>9</v>
      </c>
      <c r="C51" s="152">
        <v>161</v>
      </c>
      <c r="D51" s="152">
        <v>3020.7</v>
      </c>
      <c r="E51" s="152">
        <v>161</v>
      </c>
      <c r="F51" s="152">
        <v>3325.37</v>
      </c>
      <c r="G51" s="152"/>
      <c r="H51" s="152"/>
      <c r="I51" s="152"/>
      <c r="J51" s="152"/>
      <c r="K51" s="152"/>
      <c r="L51" s="152"/>
    </row>
    <row r="52" spans="1:12" ht="27" customHeight="1">
      <c r="A52" s="85">
        <v>47</v>
      </c>
      <c r="B52" s="88" t="s">
        <v>10</v>
      </c>
      <c r="C52" s="152">
        <v>64</v>
      </c>
      <c r="D52" s="152">
        <v>4176.53</v>
      </c>
      <c r="E52" s="152">
        <v>64</v>
      </c>
      <c r="F52" s="152">
        <v>4178.75</v>
      </c>
      <c r="G52" s="152"/>
      <c r="H52" s="152"/>
      <c r="I52" s="152"/>
      <c r="J52" s="152"/>
      <c r="K52" s="152"/>
      <c r="L52" s="152"/>
    </row>
    <row r="53" spans="1:12" ht="76.5" customHeight="1">
      <c r="A53" s="85">
        <v>48</v>
      </c>
      <c r="B53" s="88" t="s">
        <v>92</v>
      </c>
      <c r="C53" s="152">
        <v>2</v>
      </c>
      <c r="D53" s="152">
        <v>18.92</v>
      </c>
      <c r="E53" s="152">
        <v>2</v>
      </c>
      <c r="F53" s="152">
        <v>50.5</v>
      </c>
      <c r="G53" s="152"/>
      <c r="H53" s="152"/>
      <c r="I53" s="152"/>
      <c r="J53" s="152"/>
      <c r="K53" s="152"/>
      <c r="L53" s="152"/>
    </row>
    <row r="54" spans="1:12" ht="24" customHeight="1">
      <c r="A54" s="85">
        <v>49</v>
      </c>
      <c r="B54" s="88" t="s">
        <v>93</v>
      </c>
      <c r="C54" s="152">
        <v>60</v>
      </c>
      <c r="D54" s="152">
        <v>4180.92</v>
      </c>
      <c r="E54" s="152">
        <v>60</v>
      </c>
      <c r="F54" s="152">
        <v>4361.81</v>
      </c>
      <c r="G54" s="152"/>
      <c r="H54" s="152"/>
      <c r="I54" s="152"/>
      <c r="J54" s="152"/>
      <c r="K54" s="152"/>
      <c r="L54" s="152"/>
    </row>
    <row r="55" spans="1:12" ht="28.5" customHeight="1">
      <c r="A55" s="85">
        <v>50</v>
      </c>
      <c r="B55" s="87" t="s">
        <v>108</v>
      </c>
      <c r="C55" s="151">
        <v>4066</v>
      </c>
      <c r="D55" s="151">
        <v>1709766.8</v>
      </c>
      <c r="E55" s="151">
        <v>1833</v>
      </c>
      <c r="F55" s="151">
        <v>774198.699999998</v>
      </c>
      <c r="G55" s="151"/>
      <c r="H55" s="151"/>
      <c r="I55" s="151">
        <v>4048</v>
      </c>
      <c r="J55" s="151">
        <v>1698864.2</v>
      </c>
      <c r="K55" s="152">
        <v>18</v>
      </c>
      <c r="L55" s="151">
        <v>7567.2</v>
      </c>
    </row>
    <row r="56" spans="1:12" ht="15">
      <c r="A56" s="85">
        <v>51</v>
      </c>
      <c r="B56" s="86" t="s">
        <v>117</v>
      </c>
      <c r="C56" s="151">
        <f aca="true" t="shared" si="6" ref="C56:L56">SUM(C6,C28,C39,C50,C55)</f>
        <v>11552</v>
      </c>
      <c r="D56" s="151">
        <f t="shared" si="6"/>
        <v>9012802.76</v>
      </c>
      <c r="E56" s="151">
        <f t="shared" si="6"/>
        <v>7642</v>
      </c>
      <c r="F56" s="151">
        <f t="shared" si="6"/>
        <v>6509097.389999999</v>
      </c>
      <c r="G56" s="151">
        <f t="shared" si="6"/>
        <v>168</v>
      </c>
      <c r="H56" s="151">
        <f t="shared" si="6"/>
        <v>154487.49</v>
      </c>
      <c r="I56" s="151">
        <f t="shared" si="6"/>
        <v>4498</v>
      </c>
      <c r="J56" s="151">
        <f t="shared" si="6"/>
        <v>2076597.99</v>
      </c>
      <c r="K56" s="151">
        <f t="shared" si="6"/>
        <v>1335</v>
      </c>
      <c r="L56" s="151">
        <f t="shared" si="6"/>
        <v>1155607.17</v>
      </c>
    </row>
    <row r="57" spans="3:12" ht="15">
      <c r="C57" s="153"/>
      <c r="D57" s="154"/>
      <c r="E57" s="154"/>
      <c r="F57" s="154"/>
      <c r="G57" s="153"/>
      <c r="H57" s="153"/>
      <c r="I57" s="153"/>
      <c r="J57" s="153"/>
      <c r="K57" s="153"/>
      <c r="L57" s="153"/>
    </row>
    <row r="58" spans="2:12" ht="15">
      <c r="B58" s="48"/>
      <c r="C58" s="153"/>
      <c r="D58" s="154"/>
      <c r="E58" s="154"/>
      <c r="F58" s="154"/>
      <c r="G58" s="153"/>
      <c r="H58" s="153"/>
      <c r="I58" s="153"/>
      <c r="J58" s="153"/>
      <c r="K58" s="153"/>
      <c r="L58" s="153"/>
    </row>
    <row r="59" spans="2:12" ht="15">
      <c r="B59" s="48"/>
      <c r="C59" s="153"/>
      <c r="D59" s="154"/>
      <c r="E59" s="154"/>
      <c r="F59" s="154"/>
      <c r="G59" s="153"/>
      <c r="H59" s="153"/>
      <c r="I59" s="153"/>
      <c r="J59" s="153"/>
      <c r="K59" s="153"/>
      <c r="L59" s="153"/>
    </row>
    <row r="60" ht="12.75">
      <c r="B60" s="48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&amp;L9201E532&amp;CФорма № Зведений- 10, Підрозділ: ТУ ДСА України в Івано-Франкiвській областi,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0"/>
      <c r="B1" s="61" t="s">
        <v>97</v>
      </c>
      <c r="C1" s="61"/>
      <c r="D1" s="61"/>
      <c r="E1" s="60"/>
      <c r="F1" s="60"/>
    </row>
    <row r="2" spans="1:6" ht="12.75">
      <c r="A2" s="60"/>
      <c r="B2" s="62"/>
      <c r="C2" s="62"/>
      <c r="D2" s="62"/>
      <c r="E2" s="60"/>
      <c r="F2" s="60"/>
    </row>
    <row r="3" spans="1:6" ht="44.25" customHeight="1">
      <c r="A3" s="63" t="s">
        <v>0</v>
      </c>
      <c r="B3" s="139" t="s">
        <v>17</v>
      </c>
      <c r="C3" s="140"/>
      <c r="D3" s="141"/>
      <c r="E3" s="64" t="s">
        <v>7</v>
      </c>
      <c r="F3" s="64" t="s">
        <v>11</v>
      </c>
    </row>
    <row r="4" spans="1:6" ht="18" customHeight="1">
      <c r="A4" s="65">
        <v>1</v>
      </c>
      <c r="B4" s="142" t="s">
        <v>60</v>
      </c>
      <c r="C4" s="143"/>
      <c r="D4" s="144"/>
      <c r="E4" s="91">
        <f>SUM(E5:E25)</f>
        <v>1335</v>
      </c>
      <c r="F4" s="91">
        <f>SUM(F5:F25)</f>
        <v>1155607.17</v>
      </c>
    </row>
    <row r="5" spans="1:6" ht="20.25" customHeight="1">
      <c r="A5" s="65">
        <v>2</v>
      </c>
      <c r="B5" s="145" t="s">
        <v>61</v>
      </c>
      <c r="C5" s="146"/>
      <c r="D5" s="147"/>
      <c r="E5" s="92">
        <v>121</v>
      </c>
      <c r="F5" s="93">
        <v>69617.97</v>
      </c>
    </row>
    <row r="6" spans="1:6" ht="28.5" customHeight="1">
      <c r="A6" s="65">
        <v>3</v>
      </c>
      <c r="B6" s="145" t="s">
        <v>62</v>
      </c>
      <c r="C6" s="146"/>
      <c r="D6" s="147"/>
      <c r="E6" s="92">
        <v>18</v>
      </c>
      <c r="F6" s="93">
        <v>46080.57</v>
      </c>
    </row>
    <row r="7" spans="1:6" ht="40.5" customHeight="1">
      <c r="A7" s="65">
        <v>4</v>
      </c>
      <c r="B7" s="145" t="s">
        <v>98</v>
      </c>
      <c r="C7" s="146"/>
      <c r="D7" s="147"/>
      <c r="E7" s="92">
        <v>953</v>
      </c>
      <c r="F7" s="93">
        <v>745532.16</v>
      </c>
    </row>
    <row r="8" spans="1:6" ht="41.25" customHeight="1">
      <c r="A8" s="65">
        <v>5</v>
      </c>
      <c r="B8" s="145" t="s">
        <v>63</v>
      </c>
      <c r="C8" s="146"/>
      <c r="D8" s="147"/>
      <c r="E8" s="92"/>
      <c r="F8" s="93"/>
    </row>
    <row r="9" spans="1:6" ht="30.75" customHeight="1">
      <c r="A9" s="65">
        <v>6</v>
      </c>
      <c r="B9" s="145" t="s">
        <v>64</v>
      </c>
      <c r="C9" s="146"/>
      <c r="D9" s="147"/>
      <c r="E9" s="92">
        <v>1</v>
      </c>
      <c r="F9" s="93">
        <v>420.4</v>
      </c>
    </row>
    <row r="10" spans="1:6" ht="18" customHeight="1">
      <c r="A10" s="65">
        <v>7</v>
      </c>
      <c r="B10" s="145" t="s">
        <v>65</v>
      </c>
      <c r="C10" s="146"/>
      <c r="D10" s="147"/>
      <c r="E10" s="92">
        <v>26</v>
      </c>
      <c r="F10" s="93">
        <v>54956.96</v>
      </c>
    </row>
    <row r="11" spans="1:6" ht="18.75" customHeight="1">
      <c r="A11" s="65">
        <v>8</v>
      </c>
      <c r="B11" s="145" t="s">
        <v>66</v>
      </c>
      <c r="C11" s="146"/>
      <c r="D11" s="147"/>
      <c r="E11" s="92">
        <v>31</v>
      </c>
      <c r="F11" s="93">
        <v>32306.29</v>
      </c>
    </row>
    <row r="12" spans="1:6" ht="29.25" customHeight="1">
      <c r="A12" s="65">
        <v>9</v>
      </c>
      <c r="B12" s="145" t="s">
        <v>112</v>
      </c>
      <c r="C12" s="146"/>
      <c r="D12" s="147"/>
      <c r="E12" s="92">
        <v>2</v>
      </c>
      <c r="F12" s="93">
        <v>1261.2</v>
      </c>
    </row>
    <row r="13" spans="1:6" ht="20.25" customHeight="1">
      <c r="A13" s="65">
        <v>10</v>
      </c>
      <c r="B13" s="145" t="s">
        <v>99</v>
      </c>
      <c r="C13" s="146"/>
      <c r="D13" s="147"/>
      <c r="E13" s="92">
        <v>136</v>
      </c>
      <c r="F13" s="93">
        <v>169611.82</v>
      </c>
    </row>
    <row r="14" spans="1:6" ht="21" customHeight="1">
      <c r="A14" s="65">
        <v>11</v>
      </c>
      <c r="B14" s="145" t="s">
        <v>67</v>
      </c>
      <c r="C14" s="146"/>
      <c r="D14" s="147"/>
      <c r="E14" s="92">
        <v>9</v>
      </c>
      <c r="F14" s="93">
        <v>6726.4</v>
      </c>
    </row>
    <row r="15" spans="1:6" ht="20.25" customHeight="1">
      <c r="A15" s="65">
        <v>12</v>
      </c>
      <c r="B15" s="145" t="s">
        <v>68</v>
      </c>
      <c r="C15" s="146"/>
      <c r="D15" s="147"/>
      <c r="E15" s="92"/>
      <c r="F15" s="93"/>
    </row>
    <row r="16" spans="1:6" ht="30" customHeight="1">
      <c r="A16" s="65">
        <v>13</v>
      </c>
      <c r="B16" s="145" t="s">
        <v>69</v>
      </c>
      <c r="C16" s="146"/>
      <c r="D16" s="147"/>
      <c r="E16" s="92">
        <v>1</v>
      </c>
      <c r="F16" s="93">
        <v>420.4</v>
      </c>
    </row>
    <row r="17" spans="1:6" ht="20.25" customHeight="1">
      <c r="A17" s="65">
        <v>14</v>
      </c>
      <c r="B17" s="145" t="s">
        <v>111</v>
      </c>
      <c r="C17" s="146"/>
      <c r="D17" s="147"/>
      <c r="E17" s="92">
        <v>33</v>
      </c>
      <c r="F17" s="93">
        <v>26360.8</v>
      </c>
    </row>
    <row r="18" spans="1:6" ht="27" customHeight="1">
      <c r="A18" s="65">
        <v>15</v>
      </c>
      <c r="B18" s="145" t="s">
        <v>70</v>
      </c>
      <c r="C18" s="146"/>
      <c r="D18" s="147"/>
      <c r="E18" s="92"/>
      <c r="F18" s="93"/>
    </row>
    <row r="19" spans="1:6" ht="54.75" customHeight="1">
      <c r="A19" s="65">
        <v>16</v>
      </c>
      <c r="B19" s="145" t="s">
        <v>71</v>
      </c>
      <c r="C19" s="146"/>
      <c r="D19" s="147"/>
      <c r="E19" s="92"/>
      <c r="F19" s="93"/>
    </row>
    <row r="20" spans="1:6" ht="21" customHeight="1">
      <c r="A20" s="65">
        <v>17</v>
      </c>
      <c r="B20" s="145" t="s">
        <v>95</v>
      </c>
      <c r="C20" s="146"/>
      <c r="D20" s="147"/>
      <c r="E20" s="92">
        <v>1</v>
      </c>
      <c r="F20" s="93">
        <v>1051</v>
      </c>
    </row>
    <row r="21" spans="1:6" ht="30" customHeight="1">
      <c r="A21" s="65">
        <v>18</v>
      </c>
      <c r="B21" s="145" t="s">
        <v>94</v>
      </c>
      <c r="C21" s="146"/>
      <c r="D21" s="147"/>
      <c r="E21" s="92"/>
      <c r="F21" s="93"/>
    </row>
    <row r="22" spans="1:6" ht="57" customHeight="1">
      <c r="A22" s="65">
        <v>19</v>
      </c>
      <c r="B22" s="150" t="s">
        <v>96</v>
      </c>
      <c r="C22" s="150"/>
      <c r="D22" s="150"/>
      <c r="E22" s="92"/>
      <c r="F22" s="93"/>
    </row>
    <row r="23" spans="1:6" ht="68.25" customHeight="1">
      <c r="A23" s="65">
        <v>20</v>
      </c>
      <c r="B23" s="145" t="s">
        <v>100</v>
      </c>
      <c r="C23" s="146"/>
      <c r="D23" s="147"/>
      <c r="E23" s="92">
        <v>2</v>
      </c>
      <c r="F23" s="93">
        <v>840.8</v>
      </c>
    </row>
    <row r="24" spans="1:6" ht="54.75" customHeight="1">
      <c r="A24" s="65">
        <v>21</v>
      </c>
      <c r="B24" s="145" t="s">
        <v>101</v>
      </c>
      <c r="C24" s="146"/>
      <c r="D24" s="147"/>
      <c r="E24" s="92"/>
      <c r="F24" s="93"/>
    </row>
    <row r="25" spans="1:6" ht="54.75" customHeight="1">
      <c r="A25" s="65">
        <v>22</v>
      </c>
      <c r="B25" s="150" t="s">
        <v>110</v>
      </c>
      <c r="C25" s="150"/>
      <c r="D25" s="150"/>
      <c r="E25" s="92">
        <v>1</v>
      </c>
      <c r="F25" s="93">
        <v>420.4</v>
      </c>
    </row>
    <row r="26" spans="1:6" ht="12.75">
      <c r="A26" s="66"/>
      <c r="B26" s="66"/>
      <c r="C26" s="66"/>
      <c r="D26" s="66"/>
      <c r="E26" s="66"/>
      <c r="F26" s="66"/>
    </row>
    <row r="27" spans="1:11" ht="16.5" customHeight="1">
      <c r="A27" s="67"/>
      <c r="B27" s="58" t="s">
        <v>51</v>
      </c>
      <c r="C27" s="52"/>
      <c r="D27" s="55" t="s">
        <v>122</v>
      </c>
      <c r="E27" s="137" t="s">
        <v>123</v>
      </c>
      <c r="F27" s="137"/>
      <c r="I27" s="69"/>
      <c r="J27" s="69"/>
      <c r="K27" s="69"/>
    </row>
    <row r="28" spans="1:11" ht="15.75">
      <c r="A28" s="68"/>
      <c r="B28" s="51"/>
      <c r="C28" s="59" t="s">
        <v>53</v>
      </c>
      <c r="D28" s="40"/>
      <c r="E28" s="59" t="s">
        <v>56</v>
      </c>
      <c r="I28" s="70"/>
      <c r="J28" s="66"/>
      <c r="K28" s="66"/>
    </row>
    <row r="29" spans="1:11" ht="14.25">
      <c r="A29" s="71"/>
      <c r="B29" s="57" t="s">
        <v>52</v>
      </c>
      <c r="C29" s="52"/>
      <c r="D29" s="54" t="s">
        <v>122</v>
      </c>
      <c r="E29" s="138" t="s">
        <v>124</v>
      </c>
      <c r="F29" s="138"/>
      <c r="I29" s="72"/>
      <c r="J29" s="66"/>
      <c r="K29" s="66"/>
    </row>
    <row r="30" spans="1:11" ht="14.25">
      <c r="A30" s="71"/>
      <c r="B30" s="38"/>
      <c r="C30" s="59" t="s">
        <v>53</v>
      </c>
      <c r="E30" s="59" t="s">
        <v>56</v>
      </c>
      <c r="I30" s="72"/>
      <c r="J30" s="66"/>
      <c r="K30" s="66"/>
    </row>
    <row r="31" spans="1:11" ht="15" customHeight="1">
      <c r="A31" s="73"/>
      <c r="B31" s="38"/>
      <c r="C31" s="53"/>
      <c r="I31" s="75"/>
      <c r="J31" s="75"/>
      <c r="K31" s="76"/>
    </row>
    <row r="32" spans="1:11" ht="15" customHeight="1">
      <c r="A32" s="77" t="s">
        <v>122</v>
      </c>
      <c r="B32" s="41" t="s">
        <v>57</v>
      </c>
      <c r="C32" s="148" t="s">
        <v>125</v>
      </c>
      <c r="D32" s="148"/>
      <c r="E32" s="39" t="s">
        <v>122</v>
      </c>
      <c r="I32" s="78"/>
      <c r="J32" s="75"/>
      <c r="K32" s="76"/>
    </row>
    <row r="33" spans="1:11" ht="15" customHeight="1">
      <c r="A33" s="77" t="s">
        <v>122</v>
      </c>
      <c r="B33" s="42" t="s">
        <v>58</v>
      </c>
      <c r="C33" s="149" t="s">
        <v>126</v>
      </c>
      <c r="D33" s="149"/>
      <c r="E33" s="56"/>
      <c r="I33" s="79"/>
      <c r="J33" s="79"/>
      <c r="K33" s="79"/>
    </row>
    <row r="34" spans="1:11" ht="15.75" customHeight="1">
      <c r="A34" s="80"/>
      <c r="B34" s="43" t="s">
        <v>59</v>
      </c>
      <c r="C34" s="149" t="s">
        <v>127</v>
      </c>
      <c r="D34" s="149"/>
      <c r="F34" s="94" t="s">
        <v>128</v>
      </c>
      <c r="I34" s="75"/>
      <c r="J34" s="75"/>
      <c r="K34" s="76"/>
    </row>
    <row r="35" spans="1:11" ht="12.75">
      <c r="A35" s="80"/>
      <c r="B35" s="81"/>
      <c r="C35" s="81"/>
      <c r="D35" s="81"/>
      <c r="E35" s="82"/>
      <c r="F35" s="82"/>
      <c r="G35" s="83"/>
      <c r="H35" s="74"/>
      <c r="I35" s="75"/>
      <c r="J35" s="75"/>
      <c r="K35" s="76"/>
    </row>
    <row r="36" spans="1:11" ht="12.75">
      <c r="A36" s="73"/>
      <c r="B36" s="84"/>
      <c r="C36" s="84"/>
      <c r="D36" s="84"/>
      <c r="E36" s="73"/>
      <c r="F36" s="73"/>
      <c r="G36" s="66"/>
      <c r="H36" s="66"/>
      <c r="I36" s="66"/>
      <c r="J36" s="66"/>
      <c r="K36" s="66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&amp;L9201E532&amp;CФорма № Зведений- 10, Підрозділ: ТУ ДСА України в Івано-Франкiвській областi,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2020-10-28T09:48:50Z</cp:lastPrinted>
  <dcterms:created xsi:type="dcterms:W3CDTF">2015-09-09T10:27:37Z</dcterms:created>
  <dcterms:modified xsi:type="dcterms:W3CDTF">2020-10-28T09:48:53Z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Зведений- 10_10009_2.2020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9201E532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