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<sst xmlns="http://schemas.openxmlformats.org/spreadsheetml/2006/main" count="269" uniqueCount="201">
  <si>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</si>
  <si>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</si>
  <si>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</si>
  <si>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</si>
  <si>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</si>
  <si>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</si>
  <si>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</si>
  <si>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</si>
  <si>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</si>
  <si>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</si>
  <si>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</si>
  <si>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</si>
  <si>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</si>
  <si>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</si>
  <si>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</si>
  <si>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</si>
  <si>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</si>
  <si>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</si>
  <si>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</si>
  <si>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</si>
  <si>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</si>
  <si>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</si>
  <si>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</si>
  <si>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</si>
  <si>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</si>
  <si>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</si>
  <si>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</si>
  <si>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</si>
  <si>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</si>
  <si>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</si>
  <si>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</si>
  <si>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</si>
  <si>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</si>
  <si>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</si>
  <si>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</si>
  <si>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</si>
  <si>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</si>
  <si>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</si>
  <si>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</si>
  <si>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</si>
  <si>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</si>
  <si>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</si>
  <si>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</si>
  <si>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</si>
  <si>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</si>
  <si>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</si>
  <si>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</si>
  <si>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</si>
  <si>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</si>
  <si>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</si>
  <si>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</si>
  <si>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</si>
  <si>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</si>
  <si>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</si>
  <si>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</si>
  <si>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</si>
  <si>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</si>
  <si>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</si>
  <si>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</si>
  <si>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</si>
  <si>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</si>
  <si>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</si>
  <si>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</si>
  <si>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</si>
  <si>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</si>
  <si>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</si>
  <si>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</si>
  <si>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</si>
  <si>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</si>
  <si>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</si>
  <si>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</si>
  <si>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</si>
  <si>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</si>
  <si>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</si>
  <si>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</si>
  <si>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</si>
  <si>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</si>
  <si>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</si>
  <si>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</si>
  <si>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</si>
  <si>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</si>
  <si>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</si>
  <si>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</si>
  <si>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</si>
  <si>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</si>
  <si>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</si>
  <si>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</si>
  <si>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</si>
  <si>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</si>
  <si>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</si>
  <si>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</si>
  <si>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</si>
  <si>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</si>
  <si>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</si>
  <si>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</si>
  <si>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</si>
  <si>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</si>
  <si>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</si>
  <si>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</si>
  <si>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</si>
  <si>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</si>
  <si>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</si>
  <si>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</si>
  <si>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</si>
  <si>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</si>
  <si>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</si>
  <si>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</si>
  <si>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</si>
  <si>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</si>
  <si>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</si>
  <si>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</si>
  <si>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</si>
  <si>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</si>
  <si>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</si>
  <si>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</si>
  <si>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</si>
  <si>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</si>
  <si>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</si>
  <si>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</si>
  <si>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</si>
  <si>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</si>
  <si>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</si>
  <si>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</si>
  <si>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</si>
  <si>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</si>
  <si>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</si>
  <si>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</si>
  <si>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</si>
  <si>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</si>
  <si>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</si>
  <si>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</si>
  <si>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</si>
  <si>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</si>
  <si>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</si>
  <si>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</si>
  <si>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</si>
  <si>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</si>
  <si>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</si>
  <si>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</si>
  <si>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</si>
  <si>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</si>
  <si>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</si>
  <si>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</si>
  <si>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</si>
  <si>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</si>
  <si>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</si>
  <si>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</si>
  <si>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</si>
  <si>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</si>
  <si>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</si>
  <si>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</si>
  <si>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</si>
  <si>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</si>
  <si>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</si>
  <si>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</si>
  <si>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</si>
  <si>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</si>
  <si>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</si>
  <si>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</si>
  <si>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</si>
  <si>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</si>
  <si>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</si>
  <si>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</si>
  <si>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</si>
  <si>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</si>
  <si>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</si>
  <si>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</si>
  <si>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</si>
  <si>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</si>
  <si>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</si>
  <si>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</si>
  <si>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</si>
  <si>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</si>
  <si>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</si>
  <si>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</si>
  <si>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</si>
  <si>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</si>
  <si>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</si>
  <si>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</si>
  <si>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</si>
  <si>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</si>
  <si>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</si>
  <si>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</si>
  <si>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</si>
  <si>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</si>
  <si>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</si>
  <si>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</si>
  <si>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</si>
  <si>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</si>
  <si>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</si>
  <si>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</si>
  <si>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ТУ ДСА України в Івано-Франкiвській областi</t>
  </si>
  <si>
    <t>76000.м. Івано-Франківськ.вул. Грюнвальдська 11</t>
  </si>
  <si>
    <t>Доручення судів України / іноземних судів</t>
  </si>
  <si>
    <t xml:space="preserve">Розглянуто справ судом присяжних </t>
  </si>
  <si>
    <t>О.І. Рибак</t>
  </si>
  <si>
    <t>М.Ю. Подольська</t>
  </si>
  <si>
    <t>(097) 629-81-47</t>
  </si>
  <si>
    <t>(034-2) 53-91-34</t>
  </si>
  <si>
    <t>statist1@if.court.gov.ua</t>
  </si>
  <si>
    <t>9 жовтня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</si>
</sst>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&amp;LF9183E97&amp;C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3370</v>
      </c>
      <c r="F6" s="90">
        <v>2085</v>
      </c>
      <c r="G6" s="90">
        <v>51</v>
      </c>
      <c r="H6" s="90">
        <v>1562</v>
      </c>
      <c r="I6" s="90" t="s">
        <v>180</v>
      </c>
      <c r="J6" s="90">
        <v>1808</v>
      </c>
      <c r="K6" s="91">
        <v>525</v>
      </c>
      <c r="L6" s="101">
        <f>E6-F6</f>
        <v>1285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15718</v>
      </c>
      <c r="F7" s="90">
        <v>15602</v>
      </c>
      <c r="G7" s="90">
        <v>31</v>
      </c>
      <c r="H7" s="90">
        <v>14684</v>
      </c>
      <c r="I7" s="90">
        <v>13611</v>
      </c>
      <c r="J7" s="90">
        <v>1034</v>
      </c>
      <c r="K7" s="91">
        <v>8</v>
      </c>
      <c r="L7" s="101">
        <f>E7-F7</f>
        <v>116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9</v>
      </c>
      <c r="F8" s="90">
        <v>9</v>
      </c>
      <c r="G8" s="90">
        <v>1</v>
      </c>
      <c r="H8" s="90">
        <v>7</v>
      </c>
      <c r="I8" s="90">
        <v>6</v>
      </c>
      <c r="J8" s="90">
        <v>2</v>
      </c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924</v>
      </c>
      <c r="F9" s="90">
        <v>819</v>
      </c>
      <c r="G9" s="90">
        <v>13</v>
      </c>
      <c r="H9" s="90">
        <v>800</v>
      </c>
      <c r="I9" s="90">
        <v>567</v>
      </c>
      <c r="J9" s="90">
        <v>124</v>
      </c>
      <c r="K9" s="91">
        <v>3</v>
      </c>
      <c r="L9" s="101">
        <f>E9-F9</f>
        <v>105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17</v>
      </c>
      <c r="F10" s="90">
        <v>14</v>
      </c>
      <c r="G10" s="90">
        <v>2</v>
      </c>
      <c r="H10" s="90">
        <v>9</v>
      </c>
      <c r="I10" s="90"/>
      <c r="J10" s="90">
        <v>8</v>
      </c>
      <c r="K10" s="91">
        <v>2</v>
      </c>
      <c r="L10" s="101">
        <f>E10-F10</f>
        <v>3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25</v>
      </c>
      <c r="F12" s="90">
        <v>4</v>
      </c>
      <c r="G12" s="90">
        <v>2</v>
      </c>
      <c r="H12" s="90">
        <v>6</v>
      </c>
      <c r="I12" s="90">
        <v>1</v>
      </c>
      <c r="J12" s="90">
        <v>19</v>
      </c>
      <c r="K12" s="91">
        <v>15</v>
      </c>
      <c r="L12" s="101">
        <f>E12-F12</f>
        <v>21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38</v>
      </c>
      <c r="F13" s="90">
        <v>36</v>
      </c>
      <c r="G13" s="90">
        <v>1</v>
      </c>
      <c r="H13" s="90">
        <v>35</v>
      </c>
      <c r="I13" s="90">
        <v>13</v>
      </c>
      <c r="J13" s="90">
        <v>3</v>
      </c>
      <c r="K13" s="91"/>
      <c r="L13" s="101">
        <f>E13-F13</f>
        <v>2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20101</v>
      </c>
      <c r="F14" s="105">
        <f>SUM(F6:F13)</f>
        <v>18569</v>
      </c>
      <c r="G14" s="105">
        <f>SUM(G6:G13)</f>
        <v>101</v>
      </c>
      <c r="H14" s="105">
        <f>SUM(H6:H13)</f>
        <v>17103</v>
      </c>
      <c r="I14" s="105">
        <f>SUM(I6:I13)</f>
        <v>14198</v>
      </c>
      <c r="J14" s="105">
        <f>SUM(J6:J13)</f>
        <v>2998</v>
      </c>
      <c r="K14" s="105">
        <f>SUM(K6:K13)</f>
        <v>553</v>
      </c>
      <c r="L14" s="101">
        <f>E14-F14</f>
        <v>1532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726</v>
      </c>
      <c r="F15" s="92">
        <v>695</v>
      </c>
      <c r="G15" s="92">
        <v>4</v>
      </c>
      <c r="H15" s="92">
        <v>684</v>
      </c>
      <c r="I15" s="92">
        <v>591</v>
      </c>
      <c r="J15" s="92">
        <v>42</v>
      </c>
      <c r="K15" s="91">
        <v>8</v>
      </c>
      <c r="L15" s="101">
        <f>E15-F15</f>
        <v>31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1503</v>
      </c>
      <c r="F16" s="92">
        <v>614</v>
      </c>
      <c r="G16" s="92">
        <v>20</v>
      </c>
      <c r="H16" s="92">
        <v>882</v>
      </c>
      <c r="I16" s="92">
        <v>562</v>
      </c>
      <c r="J16" s="92">
        <v>621</v>
      </c>
      <c r="K16" s="91">
        <v>168</v>
      </c>
      <c r="L16" s="101">
        <f>E16-F16</f>
        <v>889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7</v>
      </c>
      <c r="F17" s="92">
        <v>6</v>
      </c>
      <c r="G17" s="92"/>
      <c r="H17" s="92">
        <v>7</v>
      </c>
      <c r="I17" s="92">
        <v>5</v>
      </c>
      <c r="J17" s="92"/>
      <c r="K17" s="91"/>
      <c r="L17" s="101">
        <f>E17-F17</f>
        <v>1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65</v>
      </c>
      <c r="F18" s="91">
        <v>41</v>
      </c>
      <c r="G18" s="91"/>
      <c r="H18" s="91">
        <v>53</v>
      </c>
      <c r="I18" s="91">
        <v>21</v>
      </c>
      <c r="J18" s="91">
        <v>12</v>
      </c>
      <c r="K18" s="91">
        <v>3</v>
      </c>
      <c r="L18" s="101">
        <f>E18-F18</f>
        <v>24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2</v>
      </c>
      <c r="F19" s="91">
        <v>1</v>
      </c>
      <c r="G19" s="91"/>
      <c r="H19" s="91">
        <v>2</v>
      </c>
      <c r="I19" s="91">
        <v>1</v>
      </c>
      <c r="J19" s="91"/>
      <c r="K19" s="91"/>
      <c r="L19" s="101">
        <f>E19-F19</f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1712</v>
      </c>
      <c r="F22" s="91">
        <v>778</v>
      </c>
      <c r="G22" s="91">
        <v>21</v>
      </c>
      <c r="H22" s="91">
        <v>1037</v>
      </c>
      <c r="I22" s="91">
        <v>589</v>
      </c>
      <c r="J22" s="91">
        <v>675</v>
      </c>
      <c r="K22" s="91">
        <v>179</v>
      </c>
      <c r="L22" s="101">
        <f>E22-F22</f>
        <v>934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1212</v>
      </c>
      <c r="F23" s="91">
        <v>1158</v>
      </c>
      <c r="G23" s="91">
        <v>1</v>
      </c>
      <c r="H23" s="91">
        <v>1074</v>
      </c>
      <c r="I23" s="91">
        <v>891</v>
      </c>
      <c r="J23" s="91">
        <v>138</v>
      </c>
      <c r="K23" s="91"/>
      <c r="L23" s="101">
        <f>E23-F23</f>
        <v>54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41</v>
      </c>
      <c r="F24" s="91">
        <v>41</v>
      </c>
      <c r="G24" s="91"/>
      <c r="H24" s="91">
        <v>40</v>
      </c>
      <c r="I24" s="91">
        <v>23</v>
      </c>
      <c r="J24" s="91">
        <v>1</v>
      </c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12430</v>
      </c>
      <c r="F25" s="91">
        <v>12030</v>
      </c>
      <c r="G25" s="91">
        <v>20</v>
      </c>
      <c r="H25" s="91">
        <v>11702</v>
      </c>
      <c r="I25" s="91">
        <v>11014</v>
      </c>
      <c r="J25" s="91">
        <v>728</v>
      </c>
      <c r="K25" s="91">
        <v>44</v>
      </c>
      <c r="L25" s="101">
        <f>E25-F25</f>
        <v>400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16458</v>
      </c>
      <c r="F26" s="91">
        <v>11284</v>
      </c>
      <c r="G26" s="91">
        <v>184</v>
      </c>
      <c r="H26" s="91">
        <v>9749</v>
      </c>
      <c r="I26" s="91">
        <v>8159</v>
      </c>
      <c r="J26" s="91">
        <v>6709</v>
      </c>
      <c r="K26" s="91">
        <v>1335</v>
      </c>
      <c r="L26" s="101">
        <f>E26-F26</f>
        <v>5174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1001</v>
      </c>
      <c r="F27" s="91">
        <v>981</v>
      </c>
      <c r="G27" s="91">
        <v>1</v>
      </c>
      <c r="H27" s="91">
        <v>957</v>
      </c>
      <c r="I27" s="91">
        <v>876</v>
      </c>
      <c r="J27" s="91">
        <v>44</v>
      </c>
      <c r="K27" s="91"/>
      <c r="L27" s="101">
        <f>E27-F27</f>
        <v>20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1080</v>
      </c>
      <c r="F28" s="91">
        <v>877</v>
      </c>
      <c r="G28" s="91">
        <v>2</v>
      </c>
      <c r="H28" s="91">
        <v>863</v>
      </c>
      <c r="I28" s="91">
        <v>773</v>
      </c>
      <c r="J28" s="91">
        <v>217</v>
      </c>
      <c r="K28" s="91">
        <v>8</v>
      </c>
      <c r="L28" s="101">
        <f>E28-F28</f>
        <v>203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317</v>
      </c>
      <c r="F29" s="91">
        <v>273</v>
      </c>
      <c r="G29" s="91"/>
      <c r="H29" s="91">
        <v>248</v>
      </c>
      <c r="I29" s="91">
        <v>122</v>
      </c>
      <c r="J29" s="91">
        <v>69</v>
      </c>
      <c r="K29" s="91">
        <v>2</v>
      </c>
      <c r="L29" s="101">
        <f>E29-F29</f>
        <v>44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43</v>
      </c>
      <c r="F30" s="91">
        <v>27</v>
      </c>
      <c r="G30" s="91">
        <v>3</v>
      </c>
      <c r="H30" s="91">
        <v>20</v>
      </c>
      <c r="I30" s="91">
        <v>1</v>
      </c>
      <c r="J30" s="91">
        <v>23</v>
      </c>
      <c r="K30" s="91">
        <v>9</v>
      </c>
      <c r="L30" s="101">
        <f>E30-F30</f>
        <v>16</v>
      </c>
    </row>
    <row r="31" spans="1:12" ht="18" customHeight="1">
      <c r="A31" s="156"/>
      <c r="B31" s="153" t="s">
        <v>35</v>
      </c>
      <c r="C31" s="154"/>
      <c r="D31" s="43">
        <v>26</v>
      </c>
      <c r="E31" s="91">
        <v>3</v>
      </c>
      <c r="F31" s="91">
        <v>1</v>
      </c>
      <c r="G31" s="91"/>
      <c r="H31" s="91">
        <v>2</v>
      </c>
      <c r="I31" s="91"/>
      <c r="J31" s="91">
        <v>1</v>
      </c>
      <c r="K31" s="91"/>
      <c r="L31" s="101">
        <f>E31-F31</f>
        <v>2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326</v>
      </c>
      <c r="F32" s="91">
        <v>217</v>
      </c>
      <c r="G32" s="91">
        <v>1</v>
      </c>
      <c r="H32" s="91">
        <v>173</v>
      </c>
      <c r="I32" s="91">
        <v>87</v>
      </c>
      <c r="J32" s="91">
        <v>153</v>
      </c>
      <c r="K32" s="91">
        <v>38</v>
      </c>
      <c r="L32" s="101">
        <f>E32-F32</f>
        <v>109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1065</v>
      </c>
      <c r="F33" s="91">
        <v>983</v>
      </c>
      <c r="G33" s="91">
        <v>7</v>
      </c>
      <c r="H33" s="91">
        <v>841</v>
      </c>
      <c r="I33" s="91">
        <v>543</v>
      </c>
      <c r="J33" s="91">
        <v>224</v>
      </c>
      <c r="K33" s="91">
        <v>15</v>
      </c>
      <c r="L33" s="101">
        <f>E33-F33</f>
        <v>82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13</v>
      </c>
      <c r="F34" s="91">
        <v>9</v>
      </c>
      <c r="G34" s="91"/>
      <c r="H34" s="91">
        <v>12</v>
      </c>
      <c r="I34" s="91">
        <v>6</v>
      </c>
      <c r="J34" s="91">
        <v>1</v>
      </c>
      <c r="K34" s="91"/>
      <c r="L34" s="101">
        <f>E34-F34</f>
        <v>4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245</v>
      </c>
      <c r="F35" s="91">
        <v>212</v>
      </c>
      <c r="G35" s="91"/>
      <c r="H35" s="91">
        <v>225</v>
      </c>
      <c r="I35" s="91">
        <v>105</v>
      </c>
      <c r="J35" s="91">
        <v>20</v>
      </c>
      <c r="K35" s="91"/>
      <c r="L35" s="101">
        <f>E35-F35</f>
        <v>33</v>
      </c>
    </row>
    <row r="36" spans="1:12" ht="36" customHeight="1">
      <c r="A36" s="156"/>
      <c r="B36" s="153" t="s">
        <v>138</v>
      </c>
      <c r="C36" s="154"/>
      <c r="D36" s="43">
        <v>31</v>
      </c>
      <c r="E36" s="91">
        <v>1</v>
      </c>
      <c r="F36" s="91">
        <v>1</v>
      </c>
      <c r="G36" s="91"/>
      <c r="H36" s="91">
        <v>1</v>
      </c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22345</v>
      </c>
      <c r="F37" s="91">
        <v>16501</v>
      </c>
      <c r="G37" s="91">
        <v>203</v>
      </c>
      <c r="H37" s="91">
        <v>14017</v>
      </c>
      <c r="I37" s="91">
        <v>10710</v>
      </c>
      <c r="J37" s="91">
        <v>8328</v>
      </c>
      <c r="K37" s="91">
        <v>1451</v>
      </c>
      <c r="L37" s="101">
        <f>E37-F37</f>
        <v>5844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14542</v>
      </c>
      <c r="F38" s="91">
        <v>13550</v>
      </c>
      <c r="G38" s="91">
        <v>1</v>
      </c>
      <c r="H38" s="91">
        <v>12579</v>
      </c>
      <c r="I38" s="91" t="s">
        <v>180</v>
      </c>
      <c r="J38" s="91">
        <v>1963</v>
      </c>
      <c r="K38" s="91">
        <v>1</v>
      </c>
      <c r="L38" s="101">
        <f>E38-F38</f>
        <v>992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218</v>
      </c>
      <c r="F39" s="91">
        <v>202</v>
      </c>
      <c r="G39" s="91"/>
      <c r="H39" s="91">
        <v>177</v>
      </c>
      <c r="I39" s="91" t="s">
        <v>180</v>
      </c>
      <c r="J39" s="91">
        <v>41</v>
      </c>
      <c r="K39" s="91">
        <v>1</v>
      </c>
      <c r="L39" s="101">
        <f>E39-F39</f>
        <v>16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98</v>
      </c>
      <c r="F40" s="91">
        <v>86</v>
      </c>
      <c r="G40" s="91"/>
      <c r="H40" s="91">
        <v>90</v>
      </c>
      <c r="I40" s="91">
        <v>73</v>
      </c>
      <c r="J40" s="91">
        <v>8</v>
      </c>
      <c r="K40" s="91"/>
      <c r="L40" s="101">
        <f>E40-F40</f>
        <v>12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14640</v>
      </c>
      <c r="F41" s="91">
        <f aca="true" t="shared" si="0" ref="F41:K41">F38+F40</f>
        <v>13636</v>
      </c>
      <c r="G41" s="91">
        <f t="shared" si="0"/>
        <v>1</v>
      </c>
      <c r="H41" s="91">
        <f t="shared" si="0"/>
        <v>12669</v>
      </c>
      <c r="I41" s="91">
        <f>I40</f>
        <v>73</v>
      </c>
      <c r="J41" s="91">
        <f t="shared" si="0"/>
        <v>1971</v>
      </c>
      <c r="K41" s="91">
        <f t="shared" si="0"/>
        <v>1</v>
      </c>
      <c r="L41" s="101">
        <f>E41-F41</f>
        <v>1004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58798</v>
      </c>
      <c r="F42" s="91">
        <f aca="true" t="shared" si="1" ref="F42:K42">F14+F22+F37+F41</f>
        <v>49484</v>
      </c>
      <c r="G42" s="91">
        <f t="shared" si="1"/>
        <v>326</v>
      </c>
      <c r="H42" s="91">
        <f t="shared" si="1"/>
        <v>44826</v>
      </c>
      <c r="I42" s="91">
        <f t="shared" si="1"/>
        <v>25570</v>
      </c>
      <c r="J42" s="91">
        <f t="shared" si="1"/>
        <v>13972</v>
      </c>
      <c r="K42" s="91">
        <f t="shared" si="1"/>
        <v>2184</v>
      </c>
      <c r="L42" s="101">
        <f>E42-F42</f>
        <v>9314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&amp;LF9183E97&amp;CФорма № Зведений- 1 мзс, Підрозділ: ТУ ДСА України в Івано-Франкiвській областi,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102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82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1730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99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120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341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309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143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132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178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141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1756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63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33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319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1001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102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4949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316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176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147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76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5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11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267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15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15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>
        <v>1</v>
      </c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100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88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10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2472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570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18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552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565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367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252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&amp;LF9183E97&amp;CФорма № Зведений- 1 мзс, Підрозділ: ТУ ДСА України в Івано-Франкiвській областi,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1567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1123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175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>
        <v>1</v>
      </c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397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8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24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34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5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60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>
        <v>2</v>
      </c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>
        <v>88890</v>
      </c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18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120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5694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208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146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>
        <v>1</v>
      </c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18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10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253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58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1535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177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>
        <v>11</v>
      </c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133217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1920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3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499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41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2984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16538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5807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128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825883040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108009125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1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216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33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3558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396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12226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355196352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4656080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104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78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16232</v>
      </c>
      <c r="F58" s="96">
        <v>700</v>
      </c>
      <c r="G58" s="96">
        <v>136</v>
      </c>
      <c r="H58" s="96">
        <v>22</v>
      </c>
      <c r="I58" s="96">
        <v>13</v>
      </c>
    </row>
    <row r="59" spans="1:9" ht="13.5" customHeight="1">
      <c r="A59" s="261" t="s">
        <v>31</v>
      </c>
      <c r="B59" s="261"/>
      <c r="C59" s="261"/>
      <c r="D59" s="261"/>
      <c r="E59" s="96">
        <v>505</v>
      </c>
      <c r="F59" s="96">
        <v>406</v>
      </c>
      <c r="G59" s="96">
        <v>120</v>
      </c>
      <c r="H59" s="96">
        <v>5</v>
      </c>
      <c r="I59" s="96">
        <v>1</v>
      </c>
    </row>
    <row r="60" spans="1:9" ht="13.5" customHeight="1">
      <c r="A60" s="261" t="s">
        <v>111</v>
      </c>
      <c r="B60" s="261"/>
      <c r="C60" s="261"/>
      <c r="D60" s="261"/>
      <c r="E60" s="96">
        <v>9536</v>
      </c>
      <c r="F60" s="96">
        <v>3919</v>
      </c>
      <c r="G60" s="96">
        <v>442</v>
      </c>
      <c r="H60" s="96">
        <v>97</v>
      </c>
      <c r="I60" s="96">
        <v>23</v>
      </c>
    </row>
    <row r="61" spans="1:9" ht="13.5" customHeight="1">
      <c r="A61" s="193" t="s">
        <v>115</v>
      </c>
      <c r="B61" s="193"/>
      <c r="C61" s="193"/>
      <c r="D61" s="193"/>
      <c r="E61" s="96">
        <v>11982</v>
      </c>
      <c r="F61" s="96">
        <v>687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&amp;LF9183E97&amp;CФорма № Зведений- 1 мзс, Підрозділ: ТУ ДСА України в Івано-Франкiвській областi,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0.156312625250501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0.18445630420280187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0.2651851851851852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0.17423150816522576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0.0005073566717402334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0.9058685635761055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574.6923076923077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753.8205128205128</v>
      </c>
    </row>
    <row r="11" spans="1:4" ht="16.5" customHeight="1">
      <c r="A11" s="216" t="s">
        <v>65</v>
      </c>
      <c r="B11" s="218"/>
      <c r="C11" s="14">
        <v>9</v>
      </c>
      <c r="D11" s="94">
        <v>50.1176470588235</v>
      </c>
    </row>
    <row r="12" spans="1:4" ht="16.5" customHeight="1">
      <c r="A12" s="303" t="s">
        <v>110</v>
      </c>
      <c r="B12" s="303"/>
      <c r="C12" s="14">
        <v>10</v>
      </c>
      <c r="D12" s="94">
        <v>22.5882352941176</v>
      </c>
    </row>
    <row r="13" spans="1:4" ht="16.5" customHeight="1">
      <c r="A13" s="303" t="s">
        <v>31</v>
      </c>
      <c r="B13" s="303"/>
      <c r="C13" s="14">
        <v>11</v>
      </c>
      <c r="D13" s="94">
        <v>103.705882352941</v>
      </c>
    </row>
    <row r="14" spans="1:4" ht="16.5" customHeight="1">
      <c r="A14" s="303" t="s">
        <v>111</v>
      </c>
      <c r="B14" s="303"/>
      <c r="C14" s="14">
        <v>12</v>
      </c>
      <c r="D14" s="94">
        <v>93.8235294117647</v>
      </c>
    </row>
    <row r="15" spans="1:4" ht="16.5" customHeight="1">
      <c r="A15" s="303" t="s">
        <v>115</v>
      </c>
      <c r="B15" s="303"/>
      <c r="C15" s="14">
        <v>13</v>
      </c>
      <c r="D15" s="94">
        <v>26.5882352941176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&amp;LF9183E97&amp;CФорма № Зведений- 1 мзс, Підрозділ: ТУ ДСА України в Івано-Франкiвській областi,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2018-03-16T13:51:01Z</cp:lastPrinted>
  <dcterms:created xsi:type="dcterms:W3CDTF">2004-04-20T14:33:35Z</dcterms:created>
  <dcterms:modified xsi:type="dcterms:W3CDTF">2018-10-09T12:05:26Z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мзс_10009_3.2018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F9183E97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