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<sst xmlns="http://schemas.openxmlformats.org/spreadsheetml/2006/main" count="267" uniqueCount="201">
  <si>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</si>
  <si>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</si>
  <si>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</si>
  <si>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</si>
  <si>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</si>
  <si>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</si>
  <si>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</si>
  <si>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</si>
  <si>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</si>
  <si>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</si>
  <si>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</si>
  <si>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</si>
  <si>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</si>
  <si>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</si>
  <si>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</si>
  <si>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</si>
  <si>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</si>
  <si>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</si>
  <si>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</si>
  <si>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</si>
  <si>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</si>
  <si>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</si>
  <si>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</si>
  <si>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</si>
  <si>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</si>
  <si>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</si>
  <si>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</si>
  <si>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</si>
  <si>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</si>
  <si>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</si>
  <si>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</si>
  <si>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</si>
  <si>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</si>
  <si>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</si>
  <si>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</si>
  <si>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</si>
  <si>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</si>
  <si>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</si>
  <si>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</si>
  <si>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</si>
  <si>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</si>
  <si>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</si>
  <si>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</si>
  <si>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</si>
  <si>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</si>
  <si>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</si>
  <si>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</si>
  <si>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</si>
  <si>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</si>
  <si>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</si>
  <si>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</si>
  <si>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</si>
  <si>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</si>
  <si>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</si>
  <si>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</si>
  <si>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</si>
  <si>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</si>
  <si>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</si>
  <si>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</si>
  <si>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</si>
  <si>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</si>
  <si>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</si>
  <si>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</si>
  <si>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</si>
  <si>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</si>
  <si>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</si>
  <si>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</si>
  <si>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</si>
  <si>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</si>
  <si>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</si>
  <si>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</si>
  <si>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</si>
  <si>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</si>
  <si>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</si>
  <si>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</si>
  <si>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</si>
  <si>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</si>
  <si>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</si>
  <si>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</si>
  <si>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</si>
  <si>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</si>
  <si>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</si>
  <si>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</si>
  <si>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</si>
  <si>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</si>
  <si>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</si>
  <si>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</si>
  <si>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</si>
  <si>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</si>
  <si>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</si>
  <si>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</si>
  <si>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</si>
  <si>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</si>
  <si>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</si>
  <si>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</si>
  <si>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</si>
  <si>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</si>
  <si>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</si>
  <si>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</si>
  <si>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</si>
  <si>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</si>
  <si>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</si>
  <si>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</si>
  <si>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</si>
  <si>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</si>
  <si>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</si>
  <si>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</si>
  <si>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</si>
  <si>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</si>
  <si>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</si>
  <si>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</si>
  <si>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</si>
  <si>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</si>
  <si>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</si>
  <si>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</si>
  <si>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</si>
  <si>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</si>
  <si>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</si>
  <si>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</si>
  <si>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</si>
  <si>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</si>
  <si>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</si>
  <si>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</si>
  <si>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</si>
  <si>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</si>
  <si>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</si>
  <si>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</si>
  <si>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</si>
  <si>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</si>
  <si>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</si>
  <si>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</si>
  <si>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</si>
  <si>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</si>
  <si>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</si>
  <si>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</si>
  <si>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</si>
  <si>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</si>
  <si>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</si>
  <si>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</si>
  <si>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</si>
  <si>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</si>
  <si>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</si>
  <si>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</si>
  <si>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</si>
  <si>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</si>
  <si>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</si>
  <si>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</si>
  <si>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</si>
  <si>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</si>
  <si>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</si>
  <si>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</si>
  <si>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</si>
  <si>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</si>
  <si>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</si>
  <si>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</si>
  <si>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</si>
  <si>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</si>
  <si>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</si>
  <si>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</si>
  <si>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</si>
  <si>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</si>
  <si>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</si>
  <si>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</si>
  <si>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</si>
  <si>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</si>
  <si>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</si>
  <si>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</si>
  <si>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</si>
  <si>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</si>
  <si>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</si>
  <si>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</si>
  <si>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</si>
  <si>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</si>
  <si>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</si>
  <si>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</si>
  <si>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</si>
  <si>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</si>
  <si>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</si>
  <si>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</si>
  <si>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</si>
  <si>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</si>
  <si>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</si>
  <si>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</si>
  <si>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</si>
  <si>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</si>
  <si>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</si>
  <si>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</si>
  <si>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</si>
  <si>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</si>
  <si>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</si>
  <si>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</si>
  <si>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</si>
  <si>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</si>
  <si>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</si>
  <si>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</si>
  <si>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</si>
  <si>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</si>
  <si>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</si>
  <si>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</si>
  <si>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</si>
  <si>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17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</si>
</sst>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&amp;L6E75E307&amp;C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2248</v>
      </c>
      <c r="F6" s="90">
        <v>1383</v>
      </c>
      <c r="G6" s="90">
        <v>32</v>
      </c>
      <c r="H6" s="90">
        <v>1107</v>
      </c>
      <c r="I6" s="90" t="s">
        <v>183</v>
      </c>
      <c r="J6" s="90">
        <v>1141</v>
      </c>
      <c r="K6" s="91">
        <v>249</v>
      </c>
      <c r="L6" s="101">
        <f>E6-F6</f>
        <v>865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5775</v>
      </c>
      <c r="F7" s="90">
        <v>5672</v>
      </c>
      <c r="G7" s="90">
        <v>22</v>
      </c>
      <c r="H7" s="90">
        <v>5598</v>
      </c>
      <c r="I7" s="90">
        <v>4879</v>
      </c>
      <c r="J7" s="90">
        <v>177</v>
      </c>
      <c r="K7" s="91">
        <v>7</v>
      </c>
      <c r="L7" s="101">
        <f>E7-F7</f>
        <v>103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7</v>
      </c>
      <c r="F8" s="90">
        <v>4</v>
      </c>
      <c r="G8" s="90"/>
      <c r="H8" s="90">
        <v>4</v>
      </c>
      <c r="I8" s="90">
        <v>3</v>
      </c>
      <c r="J8" s="90">
        <v>3</v>
      </c>
      <c r="K8" s="91"/>
      <c r="L8" s="101">
        <f>E8-F8</f>
        <v>3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903</v>
      </c>
      <c r="F9" s="90">
        <v>823</v>
      </c>
      <c r="G9" s="90">
        <v>21</v>
      </c>
      <c r="H9" s="90">
        <v>784</v>
      </c>
      <c r="I9" s="90">
        <v>585</v>
      </c>
      <c r="J9" s="90">
        <v>119</v>
      </c>
      <c r="K9" s="91">
        <v>2</v>
      </c>
      <c r="L9" s="101">
        <f>E9-F9</f>
        <v>80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9</v>
      </c>
      <c r="F10" s="90">
        <v>8</v>
      </c>
      <c r="G10" s="90">
        <v>1</v>
      </c>
      <c r="H10" s="90">
        <v>6</v>
      </c>
      <c r="I10" s="90"/>
      <c r="J10" s="90">
        <v>3</v>
      </c>
      <c r="K10" s="91">
        <v>1</v>
      </c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56</v>
      </c>
      <c r="F12" s="90">
        <v>3</v>
      </c>
      <c r="G12" s="90">
        <v>1</v>
      </c>
      <c r="H12" s="90">
        <v>27</v>
      </c>
      <c r="I12" s="90">
        <v>4</v>
      </c>
      <c r="J12" s="90">
        <v>29</v>
      </c>
      <c r="K12" s="91">
        <v>23</v>
      </c>
      <c r="L12" s="101">
        <f>E12-F12</f>
        <v>53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19</v>
      </c>
      <c r="F13" s="90">
        <v>17</v>
      </c>
      <c r="G13" s="90"/>
      <c r="H13" s="90">
        <v>11</v>
      </c>
      <c r="I13" s="90">
        <v>5</v>
      </c>
      <c r="J13" s="90">
        <v>8</v>
      </c>
      <c r="K13" s="91">
        <v>2</v>
      </c>
      <c r="L13" s="101">
        <f>E13-F13</f>
        <v>2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9017</v>
      </c>
      <c r="F14" s="105">
        <f>SUM(F6:F13)</f>
        <v>7910</v>
      </c>
      <c r="G14" s="105">
        <f>SUM(G6:G13)</f>
        <v>77</v>
      </c>
      <c r="H14" s="105">
        <f>SUM(H6:H13)</f>
        <v>7537</v>
      </c>
      <c r="I14" s="105">
        <f>SUM(I6:I13)</f>
        <v>5476</v>
      </c>
      <c r="J14" s="105">
        <f>SUM(J6:J13)</f>
        <v>1480</v>
      </c>
      <c r="K14" s="105">
        <f>SUM(K6:K13)</f>
        <v>284</v>
      </c>
      <c r="L14" s="101">
        <f>E14-F14</f>
        <v>1107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1246</v>
      </c>
      <c r="F15" s="92">
        <v>1142</v>
      </c>
      <c r="G15" s="92">
        <v>6</v>
      </c>
      <c r="H15" s="92">
        <v>1118</v>
      </c>
      <c r="I15" s="92">
        <v>1020</v>
      </c>
      <c r="J15" s="92">
        <v>128</v>
      </c>
      <c r="K15" s="91">
        <v>2</v>
      </c>
      <c r="L15" s="101">
        <f>E15-F15</f>
        <v>104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1885</v>
      </c>
      <c r="F16" s="92">
        <v>1031</v>
      </c>
      <c r="G16" s="92">
        <v>12</v>
      </c>
      <c r="H16" s="92">
        <v>1296</v>
      </c>
      <c r="I16" s="92">
        <v>745</v>
      </c>
      <c r="J16" s="92">
        <v>589</v>
      </c>
      <c r="K16" s="91">
        <v>28</v>
      </c>
      <c r="L16" s="101">
        <f>E16-F16</f>
        <v>854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9</v>
      </c>
      <c r="F17" s="92">
        <v>7</v>
      </c>
      <c r="G17" s="92"/>
      <c r="H17" s="92">
        <v>4</v>
      </c>
      <c r="I17" s="92">
        <v>1</v>
      </c>
      <c r="J17" s="92">
        <v>5</v>
      </c>
      <c r="K17" s="91">
        <v>2</v>
      </c>
      <c r="L17" s="101">
        <f>E17-F17</f>
        <v>2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123</v>
      </c>
      <c r="F18" s="91">
        <v>111</v>
      </c>
      <c r="G18" s="91"/>
      <c r="H18" s="91">
        <v>104</v>
      </c>
      <c r="I18" s="91">
        <v>73</v>
      </c>
      <c r="J18" s="91">
        <v>19</v>
      </c>
      <c r="K18" s="91">
        <v>1</v>
      </c>
      <c r="L18" s="101">
        <f>E18-F18</f>
        <v>12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2</v>
      </c>
      <c r="F19" s="91">
        <v>1</v>
      </c>
      <c r="G19" s="91"/>
      <c r="H19" s="91">
        <v>1</v>
      </c>
      <c r="I19" s="91"/>
      <c r="J19" s="91">
        <v>1</v>
      </c>
      <c r="K19" s="91"/>
      <c r="L19" s="101">
        <f>E19-F19</f>
        <v>1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2245</v>
      </c>
      <c r="F22" s="91">
        <v>1321</v>
      </c>
      <c r="G22" s="91">
        <v>13</v>
      </c>
      <c r="H22" s="91">
        <v>1503</v>
      </c>
      <c r="I22" s="91">
        <v>819</v>
      </c>
      <c r="J22" s="91">
        <v>742</v>
      </c>
      <c r="K22" s="91">
        <v>33</v>
      </c>
      <c r="L22" s="101">
        <f>E22-F22</f>
        <v>924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545</v>
      </c>
      <c r="F23" s="91">
        <v>436</v>
      </c>
      <c r="G23" s="91"/>
      <c r="H23" s="91">
        <v>474</v>
      </c>
      <c r="I23" s="91">
        <v>362</v>
      </c>
      <c r="J23" s="91">
        <v>71</v>
      </c>
      <c r="K23" s="91"/>
      <c r="L23" s="101">
        <f>E23-F23</f>
        <v>109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10</v>
      </c>
      <c r="F24" s="91">
        <v>10</v>
      </c>
      <c r="G24" s="91"/>
      <c r="H24" s="91">
        <v>10</v>
      </c>
      <c r="I24" s="91">
        <v>3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7958</v>
      </c>
      <c r="F25" s="91">
        <v>7629</v>
      </c>
      <c r="G25" s="91">
        <v>16</v>
      </c>
      <c r="H25" s="91">
        <v>7554</v>
      </c>
      <c r="I25" s="91">
        <v>7099</v>
      </c>
      <c r="J25" s="91">
        <v>404</v>
      </c>
      <c r="K25" s="91">
        <v>1</v>
      </c>
      <c r="L25" s="101">
        <f>E25-F25</f>
        <v>329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11719</v>
      </c>
      <c r="F26" s="91">
        <v>7316</v>
      </c>
      <c r="G26" s="91">
        <v>162</v>
      </c>
      <c r="H26" s="91">
        <v>7198</v>
      </c>
      <c r="I26" s="91">
        <v>6051</v>
      </c>
      <c r="J26" s="91">
        <v>4521</v>
      </c>
      <c r="K26" s="91">
        <v>790</v>
      </c>
      <c r="L26" s="101">
        <f>E26-F26</f>
        <v>4403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700</v>
      </c>
      <c r="F27" s="91">
        <v>671</v>
      </c>
      <c r="G27" s="91">
        <v>1</v>
      </c>
      <c r="H27" s="91">
        <v>658</v>
      </c>
      <c r="I27" s="91">
        <v>618</v>
      </c>
      <c r="J27" s="91">
        <v>42</v>
      </c>
      <c r="K27" s="91"/>
      <c r="L27" s="101">
        <f>E27-F27</f>
        <v>29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803</v>
      </c>
      <c r="F28" s="91">
        <v>619</v>
      </c>
      <c r="G28" s="91">
        <v>1</v>
      </c>
      <c r="H28" s="91">
        <v>638</v>
      </c>
      <c r="I28" s="91">
        <v>585</v>
      </c>
      <c r="J28" s="91">
        <v>165</v>
      </c>
      <c r="K28" s="91">
        <v>4</v>
      </c>
      <c r="L28" s="101">
        <f>E28-F28</f>
        <v>184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262</v>
      </c>
      <c r="F29" s="91">
        <v>200</v>
      </c>
      <c r="G29" s="91">
        <v>1</v>
      </c>
      <c r="H29" s="91">
        <v>209</v>
      </c>
      <c r="I29" s="91">
        <v>106</v>
      </c>
      <c r="J29" s="91">
        <v>53</v>
      </c>
      <c r="K29" s="91">
        <v>3</v>
      </c>
      <c r="L29" s="101">
        <f>E29-F29</f>
        <v>62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37</v>
      </c>
      <c r="F30" s="91">
        <v>20</v>
      </c>
      <c r="G30" s="91">
        <v>3</v>
      </c>
      <c r="H30" s="91">
        <v>25</v>
      </c>
      <c r="I30" s="91">
        <v>4</v>
      </c>
      <c r="J30" s="91">
        <v>12</v>
      </c>
      <c r="K30" s="91">
        <v>4</v>
      </c>
      <c r="L30" s="101">
        <f>E30-F30</f>
        <v>17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306</v>
      </c>
      <c r="F32" s="91">
        <v>226</v>
      </c>
      <c r="G32" s="91">
        <v>9</v>
      </c>
      <c r="H32" s="91">
        <v>193</v>
      </c>
      <c r="I32" s="91">
        <v>65</v>
      </c>
      <c r="J32" s="91">
        <v>113</v>
      </c>
      <c r="K32" s="91">
        <v>6</v>
      </c>
      <c r="L32" s="101">
        <f>E32-F32</f>
        <v>80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653</v>
      </c>
      <c r="F33" s="91">
        <v>586</v>
      </c>
      <c r="G33" s="91">
        <v>6</v>
      </c>
      <c r="H33" s="91">
        <v>592</v>
      </c>
      <c r="I33" s="91">
        <v>313</v>
      </c>
      <c r="J33" s="91">
        <v>61</v>
      </c>
      <c r="K33" s="91">
        <v>6</v>
      </c>
      <c r="L33" s="101">
        <f>E33-F33</f>
        <v>67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9</v>
      </c>
      <c r="F34" s="91">
        <v>7</v>
      </c>
      <c r="G34" s="91"/>
      <c r="H34" s="91">
        <v>8</v>
      </c>
      <c r="I34" s="91">
        <v>7</v>
      </c>
      <c r="J34" s="91">
        <v>1</v>
      </c>
      <c r="K34" s="91"/>
      <c r="L34" s="101">
        <f>E34-F34</f>
        <v>2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140</v>
      </c>
      <c r="F35" s="91">
        <v>118</v>
      </c>
      <c r="G35" s="91"/>
      <c r="H35" s="91">
        <v>102</v>
      </c>
      <c r="I35" s="91">
        <v>51</v>
      </c>
      <c r="J35" s="91">
        <v>38</v>
      </c>
      <c r="K35" s="91"/>
      <c r="L35" s="101">
        <f>E35-F35</f>
        <v>22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15426</v>
      </c>
      <c r="F37" s="91">
        <v>10297</v>
      </c>
      <c r="G37" s="91">
        <v>184</v>
      </c>
      <c r="H37" s="91">
        <v>9945</v>
      </c>
      <c r="I37" s="91">
        <v>7547</v>
      </c>
      <c r="J37" s="91">
        <v>5481</v>
      </c>
      <c r="K37" s="91">
        <v>814</v>
      </c>
      <c r="L37" s="101">
        <f>E37-F37</f>
        <v>5129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9334</v>
      </c>
      <c r="F38" s="91">
        <v>8401</v>
      </c>
      <c r="G38" s="91">
        <v>1</v>
      </c>
      <c r="H38" s="91">
        <v>7929</v>
      </c>
      <c r="I38" s="91" t="s">
        <v>183</v>
      </c>
      <c r="J38" s="91">
        <v>1405</v>
      </c>
      <c r="K38" s="91"/>
      <c r="L38" s="101">
        <f>E38-F38</f>
        <v>933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38</v>
      </c>
      <c r="F39" s="91">
        <v>35</v>
      </c>
      <c r="G39" s="91"/>
      <c r="H39" s="91">
        <v>19</v>
      </c>
      <c r="I39" s="91" t="s">
        <v>183</v>
      </c>
      <c r="J39" s="91">
        <v>19</v>
      </c>
      <c r="K39" s="91"/>
      <c r="L39" s="101">
        <f>E39-F39</f>
        <v>3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190</v>
      </c>
      <c r="F40" s="91">
        <v>173</v>
      </c>
      <c r="G40" s="91"/>
      <c r="H40" s="91">
        <v>159</v>
      </c>
      <c r="I40" s="91">
        <v>102</v>
      </c>
      <c r="J40" s="91">
        <v>31</v>
      </c>
      <c r="K40" s="91"/>
      <c r="L40" s="101">
        <f>E40-F40</f>
        <v>17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9524</v>
      </c>
      <c r="F41" s="91">
        <f aca="true" t="shared" si="0" ref="F41:K41">F38+F40</f>
        <v>8574</v>
      </c>
      <c r="G41" s="91">
        <f t="shared" si="0"/>
        <v>1</v>
      </c>
      <c r="H41" s="91">
        <f t="shared" si="0"/>
        <v>8088</v>
      </c>
      <c r="I41" s="91">
        <f>I40</f>
        <v>102</v>
      </c>
      <c r="J41" s="91">
        <f t="shared" si="0"/>
        <v>1436</v>
      </c>
      <c r="K41" s="91">
        <f t="shared" si="0"/>
        <v>0</v>
      </c>
      <c r="L41" s="101">
        <f>E41-F41</f>
        <v>950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36212</v>
      </c>
      <c r="F42" s="91">
        <f aca="true" t="shared" si="1" ref="F42:K42">F14+F22+F37+F41</f>
        <v>28102</v>
      </c>
      <c r="G42" s="91">
        <f t="shared" si="1"/>
        <v>275</v>
      </c>
      <c r="H42" s="91">
        <f t="shared" si="1"/>
        <v>27073</v>
      </c>
      <c r="I42" s="91">
        <f t="shared" si="1"/>
        <v>13944</v>
      </c>
      <c r="J42" s="91">
        <f t="shared" si="1"/>
        <v>9139</v>
      </c>
      <c r="K42" s="91">
        <f t="shared" si="1"/>
        <v>1131</v>
      </c>
      <c r="L42" s="101">
        <f>E42-F42</f>
        <v>8110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&amp;L6E75E307&amp;CФорма № Зведений- 1 мзс, Підрозділ: ТУ ДСА України в Івано-Франкiвській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79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61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1090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30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64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200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142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67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56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74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106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1017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63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17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263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633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52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2765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168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89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106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54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17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3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255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42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2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40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6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1784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597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47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550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7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96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7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&amp;L6E75E307&amp;CФорма № Зведений- 1 мзс, Підрозділ: ТУ ДСА України в Івано-Франкiвській областi,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1132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855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171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225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10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6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7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5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49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19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110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1986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133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104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6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3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374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127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1987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258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2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658456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251545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2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642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28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1965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10470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4956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68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632755007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204759460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74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18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2664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266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7191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98257281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2102271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103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63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7073</v>
      </c>
      <c r="F58" s="96">
        <v>363</v>
      </c>
      <c r="G58" s="96">
        <v>62</v>
      </c>
      <c r="H58" s="96">
        <v>13</v>
      </c>
      <c r="I58" s="96">
        <v>26</v>
      </c>
    </row>
    <row r="59" spans="1:9" ht="13.5" customHeight="1">
      <c r="A59" s="265" t="s">
        <v>33</v>
      </c>
      <c r="B59" s="265"/>
      <c r="C59" s="265"/>
      <c r="D59" s="265"/>
      <c r="E59" s="96">
        <v>1011</v>
      </c>
      <c r="F59" s="96">
        <v>470</v>
      </c>
      <c r="G59" s="96">
        <v>17</v>
      </c>
      <c r="H59" s="96">
        <v>3</v>
      </c>
      <c r="I59" s="96">
        <v>2</v>
      </c>
    </row>
    <row r="60" spans="1:9" ht="13.5" customHeight="1">
      <c r="A60" s="265" t="s">
        <v>114</v>
      </c>
      <c r="B60" s="265"/>
      <c r="C60" s="265"/>
      <c r="D60" s="265"/>
      <c r="E60" s="96">
        <v>7486</v>
      </c>
      <c r="F60" s="96">
        <v>2216</v>
      </c>
      <c r="G60" s="96">
        <v>185</v>
      </c>
      <c r="H60" s="96">
        <v>41</v>
      </c>
      <c r="I60" s="96">
        <v>17</v>
      </c>
    </row>
    <row r="61" spans="1:9" ht="13.5" customHeight="1">
      <c r="A61" s="178" t="s">
        <v>118</v>
      </c>
      <c r="B61" s="178"/>
      <c r="C61" s="178"/>
      <c r="D61" s="178"/>
      <c r="E61" s="96">
        <v>7842</v>
      </c>
      <c r="F61" s="96">
        <v>246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&amp;L6E75E307&amp;CФорма № Зведений- 1 мзс, Підрозділ: ТУ ДСА України в Івано-Франкiвській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0.12375533428165007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0.1918918918918919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0.0444743935309973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0.1485130450647692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0.9633833890826276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429.73015873015873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574.7936507936508</v>
      </c>
    </row>
    <row r="11" spans="1:4" ht="16.5" customHeight="1">
      <c r="A11" s="189" t="s">
        <v>68</v>
      </c>
      <c r="B11" s="191"/>
      <c r="C11" s="14">
        <v>9</v>
      </c>
      <c r="D11" s="94">
        <v>43.6470588235294</v>
      </c>
    </row>
    <row r="12" spans="1:4" ht="16.5" customHeight="1">
      <c r="A12" s="294" t="s">
        <v>113</v>
      </c>
      <c r="B12" s="294"/>
      <c r="C12" s="14">
        <v>10</v>
      </c>
      <c r="D12" s="94">
        <v>25.8823529411765</v>
      </c>
    </row>
    <row r="13" spans="1:4" ht="16.5" customHeight="1">
      <c r="A13" s="294" t="s">
        <v>33</v>
      </c>
      <c r="B13" s="294"/>
      <c r="C13" s="14">
        <v>11</v>
      </c>
      <c r="D13" s="94">
        <v>66.4117647058823</v>
      </c>
    </row>
    <row r="14" spans="1:4" ht="16.5" customHeight="1">
      <c r="A14" s="294" t="s">
        <v>114</v>
      </c>
      <c r="B14" s="294"/>
      <c r="C14" s="14">
        <v>12</v>
      </c>
      <c r="D14" s="94">
        <v>69.7058823529412</v>
      </c>
    </row>
    <row r="15" spans="1:4" ht="16.5" customHeight="1">
      <c r="A15" s="294" t="s">
        <v>118</v>
      </c>
      <c r="B15" s="294"/>
      <c r="C15" s="14">
        <v>13</v>
      </c>
      <c r="D15" s="94">
        <v>19.1176470588235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&amp;L6E75E307&amp;CФорма № Зведений- 1 мзс, Підрозділ: ТУ ДСА України в Івано-Франкiвській областi,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2017-03-20T11:40:40Z</cp:lastPrinted>
  <dcterms:created xsi:type="dcterms:W3CDTF">2004-04-20T14:33:35Z</dcterms:created>
  <dcterms:modified xsi:type="dcterms:W3CDTF">2017-08-02T07:51:04Z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6E75E307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