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'Z1_1'!$A$1:$Q$18</definedName>
    <definedName name="_xlnm.Print_Titles" localSheetId="0">'1_1'!$6:$9</definedName>
    <definedName name="_xlnm.Print_Area" localSheetId="0">'1_1'!$A$1:$AA$27</definedName>
  </definedNames>
  <calcPr fullCalcOnLoad="1"/>
</workbook>
</file>

<file path=xl/sharedStrings.xml><?xml version="1.0" encoding="utf-8"?>
<sst xmlns="http://schemas.openxmlformats.org/spreadsheetml/2006/main" count="122" uniqueCount="73">
  <si>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</si>
  <si>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</si>
  <si>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І-Франківській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</si>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</sst>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center" vertical="distributed" wrapText="1"/>
    </xf>
    <xf numFmtId="0" fontId="10" fillId="2" borderId="1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strike/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"/>
  <sheetViews>
    <sheetView tabSelected="1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7" sqref="Q27:R27"/>
    </sheetView>
  </sheetViews>
  <sheetFormatPr defaultColWidth="9.00390625" defaultRowHeight="15" customHeight="1"/>
  <cols>
    <col min="1" max="1" width="3.00390625" style="1" customWidth="1"/>
    <col min="2" max="2" width="32.00390625" style="18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ht="0.75" customHeight="1">
      <c r="A5" s="1" t="s">
        <v>3</v>
      </c>
    </row>
    <row r="6" spans="1:27" ht="57.75" customHeight="1">
      <c r="A6" s="25" t="s">
        <v>4</v>
      </c>
      <c r="B6" s="26" t="s">
        <v>5</v>
      </c>
      <c r="C6" s="27" t="s">
        <v>6</v>
      </c>
      <c r="D6" s="27"/>
      <c r="E6" s="27"/>
      <c r="F6" s="27"/>
      <c r="G6" s="27" t="s">
        <v>7</v>
      </c>
      <c r="H6" s="27"/>
      <c r="I6" s="27"/>
      <c r="J6" s="27"/>
      <c r="K6" s="27" t="s">
        <v>8</v>
      </c>
      <c r="L6" s="27"/>
      <c r="M6" s="27"/>
      <c r="N6" s="27"/>
      <c r="O6" s="27" t="s">
        <v>9</v>
      </c>
      <c r="P6" s="27"/>
      <c r="Q6" s="27"/>
      <c r="R6" s="27"/>
      <c r="S6" s="28" t="s">
        <v>10</v>
      </c>
      <c r="T6" s="28"/>
      <c r="U6" s="28" t="s">
        <v>11</v>
      </c>
      <c r="V6" s="28"/>
      <c r="W6" s="27" t="s">
        <v>12</v>
      </c>
      <c r="X6" s="27"/>
      <c r="Y6" s="29" t="s">
        <v>13</v>
      </c>
      <c r="Z6" s="29"/>
      <c r="AA6" s="3" t="s">
        <v>14</v>
      </c>
    </row>
    <row r="7" spans="1:27" ht="15" customHeight="1">
      <c r="A7" s="25"/>
      <c r="B7" s="26"/>
      <c r="C7" s="30">
        <v>2013</v>
      </c>
      <c r="D7" s="30"/>
      <c r="E7" s="30">
        <v>2014</v>
      </c>
      <c r="F7" s="30"/>
      <c r="G7" s="30">
        <v>2013</v>
      </c>
      <c r="H7" s="30"/>
      <c r="I7" s="30">
        <v>2014</v>
      </c>
      <c r="J7" s="30"/>
      <c r="K7" s="30">
        <v>2013</v>
      </c>
      <c r="L7" s="30"/>
      <c r="M7" s="30">
        <v>2014</v>
      </c>
      <c r="N7" s="30"/>
      <c r="O7" s="30">
        <v>2013</v>
      </c>
      <c r="P7" s="30"/>
      <c r="Q7" s="30">
        <v>2014</v>
      </c>
      <c r="R7" s="30"/>
      <c r="S7" s="31">
        <v>2013</v>
      </c>
      <c r="T7" s="31">
        <v>2014</v>
      </c>
      <c r="U7" s="31">
        <v>2013</v>
      </c>
      <c r="V7" s="31">
        <v>2014</v>
      </c>
      <c r="W7" s="31" t="s">
        <v>15</v>
      </c>
      <c r="X7" s="31" t="s">
        <v>16</v>
      </c>
      <c r="Y7" s="31">
        <v>2013</v>
      </c>
      <c r="Z7" s="31">
        <v>2014</v>
      </c>
      <c r="AA7" s="32" t="s">
        <v>17</v>
      </c>
    </row>
    <row r="8" spans="1:27" ht="36.75" customHeight="1">
      <c r="A8" s="25"/>
      <c r="B8" s="26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31"/>
      <c r="T8" s="31"/>
      <c r="U8" s="31"/>
      <c r="V8" s="31"/>
      <c r="W8" s="31"/>
      <c r="X8" s="31"/>
      <c r="Y8" s="31"/>
      <c r="Z8" s="31"/>
      <c r="AA8" s="32"/>
    </row>
    <row r="9" spans="1:27" ht="15" customHeight="1" thickBot="1">
      <c r="A9" s="2" t="s">
        <v>20</v>
      </c>
      <c r="B9" s="20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 thickBot="1">
      <c r="A10" s="7">
        <v>1</v>
      </c>
      <c r="B10" s="21" t="str">
        <f>'Z1_1'!N2</f>
        <v>Богородчанський районний суд Івано-Франківської області</v>
      </c>
      <c r="C10" s="8">
        <v>368</v>
      </c>
      <c r="D10" s="8">
        <v>132</v>
      </c>
      <c r="E10" s="9">
        <f>'Z1_1'!A2</f>
        <v>332</v>
      </c>
      <c r="F10" s="9">
        <f>'Z1_1'!B2</f>
        <v>113</v>
      </c>
      <c r="G10" s="10">
        <v>109</v>
      </c>
      <c r="H10" s="10">
        <v>87</v>
      </c>
      <c r="I10" s="9">
        <f>'Z1_1'!C2</f>
        <v>141</v>
      </c>
      <c r="J10" s="9">
        <f>'Z1_1'!D2</f>
        <v>131</v>
      </c>
      <c r="K10" s="10">
        <v>971</v>
      </c>
      <c r="L10" s="10">
        <v>800</v>
      </c>
      <c r="M10" s="9">
        <f>'Z1_1'!E2</f>
        <v>978</v>
      </c>
      <c r="N10" s="9">
        <f>'Z1_1'!F2</f>
        <v>847</v>
      </c>
      <c r="O10" s="10">
        <v>831</v>
      </c>
      <c r="P10" s="10">
        <v>829</v>
      </c>
      <c r="Q10" s="9">
        <f>'Z1_1'!G2</f>
        <v>633</v>
      </c>
      <c r="R10" s="9">
        <f>'Z1_1'!H2</f>
        <v>630</v>
      </c>
      <c r="S10" s="16">
        <v>2</v>
      </c>
      <c r="T10" s="9">
        <f>'Z1_1'!I2</f>
        <v>0</v>
      </c>
      <c r="U10" s="10">
        <v>3</v>
      </c>
      <c r="V10" s="9">
        <f>'Z1_1'!J2</f>
        <v>2</v>
      </c>
      <c r="W10" s="10"/>
      <c r="X10" s="9">
        <f>'Z1_1'!K2</f>
        <v>0</v>
      </c>
      <c r="Y10" s="10">
        <v>2444</v>
      </c>
      <c r="Z10" s="9">
        <f>'Z1_1'!L2</f>
        <v>2086</v>
      </c>
      <c r="AA10" s="11">
        <f>AB10</f>
        <v>-14.648117839607195</v>
      </c>
      <c r="AB10" s="12">
        <f>IF(Y10=0," ",(Z10/Y10*100-100))</f>
        <v>-14.648117839607195</v>
      </c>
      <c r="AC10" s="13"/>
    </row>
    <row r="11" spans="1:29" ht="15" customHeight="1" thickBot="1">
      <c r="A11" s="7">
        <v>2</v>
      </c>
      <c r="B11" s="21" t="str">
        <f>'Z1_1'!N3</f>
        <v>Болехівський міський суд Івано-Франківської області</v>
      </c>
      <c r="C11" s="8">
        <v>127</v>
      </c>
      <c r="D11" s="8">
        <v>43</v>
      </c>
      <c r="E11" s="9">
        <f>'Z1_1'!A3</f>
        <v>96</v>
      </c>
      <c r="F11" s="9">
        <f>'Z1_1'!B3</f>
        <v>45</v>
      </c>
      <c r="G11" s="10">
        <v>74</v>
      </c>
      <c r="H11" s="10">
        <v>41</v>
      </c>
      <c r="I11" s="9">
        <f>'Z1_1'!C3</f>
        <v>49</v>
      </c>
      <c r="J11" s="9">
        <f>'Z1_1'!D3</f>
        <v>36</v>
      </c>
      <c r="K11" s="10">
        <v>377</v>
      </c>
      <c r="L11" s="10">
        <v>284</v>
      </c>
      <c r="M11" s="9">
        <f>'Z1_1'!E3</f>
        <v>346</v>
      </c>
      <c r="N11" s="9">
        <f>'Z1_1'!F3</f>
        <v>278</v>
      </c>
      <c r="O11" s="10">
        <v>253</v>
      </c>
      <c r="P11" s="10">
        <v>253</v>
      </c>
      <c r="Q11" s="9">
        <f>'Z1_1'!G3</f>
        <v>128</v>
      </c>
      <c r="R11" s="9">
        <f>'Z1_1'!H3</f>
        <v>128</v>
      </c>
      <c r="S11" s="16">
        <v>0</v>
      </c>
      <c r="T11" s="9">
        <f>'Z1_1'!I3</f>
        <v>0</v>
      </c>
      <c r="U11" s="10">
        <v>5</v>
      </c>
      <c r="V11" s="9">
        <f>'Z1_1'!J3</f>
        <v>2</v>
      </c>
      <c r="W11" s="10"/>
      <c r="X11" s="9">
        <f>'Z1_1'!K3</f>
        <v>0</v>
      </c>
      <c r="Y11" s="10">
        <v>863</v>
      </c>
      <c r="Z11" s="9">
        <f>'Z1_1'!L3</f>
        <v>621</v>
      </c>
      <c r="AA11" s="11">
        <f aca="true" t="shared" si="0" ref="AA11:AA27">AB11</f>
        <v>-28.041714947856306</v>
      </c>
      <c r="AB11" s="12">
        <f aca="true" t="shared" si="1" ref="AB11:AB27">IF(Y11=0," ",(Z11/Y11*100-100))</f>
        <v>-28.041714947856306</v>
      </c>
      <c r="AC11" s="13"/>
    </row>
    <row r="12" spans="1:29" ht="15" customHeight="1" thickBot="1">
      <c r="A12" s="7">
        <v>3</v>
      </c>
      <c r="B12" s="21" t="str">
        <f>'Z1_1'!N4</f>
        <v>Верховинський районний суд Івано-Франківської області</v>
      </c>
      <c r="C12" s="8">
        <v>200</v>
      </c>
      <c r="D12" s="8">
        <v>80</v>
      </c>
      <c r="E12" s="9">
        <f>'Z1_1'!A4</f>
        <v>219</v>
      </c>
      <c r="F12" s="9">
        <f>'Z1_1'!B4</f>
        <v>102</v>
      </c>
      <c r="G12" s="10">
        <v>62</v>
      </c>
      <c r="H12" s="10">
        <v>55</v>
      </c>
      <c r="I12" s="9">
        <f>'Z1_1'!C4</f>
        <v>60</v>
      </c>
      <c r="J12" s="9">
        <f>'Z1_1'!D4</f>
        <v>52</v>
      </c>
      <c r="K12" s="10">
        <v>417</v>
      </c>
      <c r="L12" s="10">
        <v>303</v>
      </c>
      <c r="M12" s="9">
        <f>'Z1_1'!E4</f>
        <v>464</v>
      </c>
      <c r="N12" s="9">
        <f>'Z1_1'!F4</f>
        <v>373</v>
      </c>
      <c r="O12" s="10">
        <v>329</v>
      </c>
      <c r="P12" s="10">
        <v>327</v>
      </c>
      <c r="Q12" s="9">
        <f>'Z1_1'!G4</f>
        <v>271</v>
      </c>
      <c r="R12" s="9">
        <f>'Z1_1'!H4</f>
        <v>271</v>
      </c>
      <c r="S12" s="16">
        <v>0</v>
      </c>
      <c r="T12" s="9">
        <f>'Z1_1'!I4</f>
        <v>0</v>
      </c>
      <c r="U12" s="10">
        <v>2</v>
      </c>
      <c r="V12" s="9">
        <f>'Z1_1'!J4</f>
        <v>3</v>
      </c>
      <c r="W12" s="10"/>
      <c r="X12" s="9">
        <f>'Z1_1'!K4</f>
        <v>0</v>
      </c>
      <c r="Y12" s="10">
        <v>1055</v>
      </c>
      <c r="Z12" s="9">
        <f>'Z1_1'!L4</f>
        <v>1017</v>
      </c>
      <c r="AA12" s="11">
        <f t="shared" si="0"/>
        <v>-3.6018957345971643</v>
      </c>
      <c r="AB12" s="12">
        <f t="shared" si="1"/>
        <v>-3.6018957345971643</v>
      </c>
      <c r="AC12" s="13"/>
    </row>
    <row r="13" spans="1:29" ht="15" customHeight="1" thickBot="1">
      <c r="A13" s="7">
        <v>4</v>
      </c>
      <c r="B13" s="21" t="str">
        <f>'Z1_1'!N5</f>
        <v>Галицький районний суд Івано-Франківської області</v>
      </c>
      <c r="C13" s="8">
        <v>616</v>
      </c>
      <c r="D13" s="8">
        <v>139</v>
      </c>
      <c r="E13" s="9">
        <f>'Z1_1'!A5</f>
        <v>654</v>
      </c>
      <c r="F13" s="9">
        <f>'Z1_1'!B5</f>
        <v>106</v>
      </c>
      <c r="G13" s="10">
        <v>184</v>
      </c>
      <c r="H13" s="10">
        <v>144</v>
      </c>
      <c r="I13" s="9">
        <f>'Z1_1'!C5</f>
        <v>105</v>
      </c>
      <c r="J13" s="9">
        <f>'Z1_1'!D5</f>
        <v>96</v>
      </c>
      <c r="K13" s="10">
        <v>1477</v>
      </c>
      <c r="L13" s="10">
        <v>1212</v>
      </c>
      <c r="M13" s="9">
        <f>'Z1_1'!E5</f>
        <v>1306</v>
      </c>
      <c r="N13" s="9">
        <f>'Z1_1'!F5</f>
        <v>1158</v>
      </c>
      <c r="O13" s="10">
        <v>851</v>
      </c>
      <c r="P13" s="10">
        <v>848</v>
      </c>
      <c r="Q13" s="9">
        <f>'Z1_1'!G5</f>
        <v>727</v>
      </c>
      <c r="R13" s="9">
        <f>'Z1_1'!H5</f>
        <v>722</v>
      </c>
      <c r="S13" s="16">
        <v>1</v>
      </c>
      <c r="T13" s="9">
        <f>'Z1_1'!I5</f>
        <v>0</v>
      </c>
      <c r="U13" s="10">
        <v>0</v>
      </c>
      <c r="V13" s="9">
        <f>'Z1_1'!J5</f>
        <v>2</v>
      </c>
      <c r="W13" s="10"/>
      <c r="X13" s="9">
        <f>'Z1_1'!K5</f>
        <v>0</v>
      </c>
      <c r="Y13" s="10">
        <v>3304</v>
      </c>
      <c r="Z13" s="9">
        <f>'Z1_1'!L5</f>
        <v>2794</v>
      </c>
      <c r="AA13" s="11">
        <f t="shared" si="0"/>
        <v>-15.435835351089594</v>
      </c>
      <c r="AB13" s="12">
        <f t="shared" si="1"/>
        <v>-15.435835351089594</v>
      </c>
      <c r="AC13" s="13"/>
    </row>
    <row r="14" spans="1:29" ht="15" customHeight="1" thickBot="1">
      <c r="A14" s="7">
        <v>5</v>
      </c>
      <c r="B14" s="21" t="str">
        <f>'Z1_1'!N6</f>
        <v>Городенківський районний суд Івано-Франківської області</v>
      </c>
      <c r="C14" s="8">
        <v>246</v>
      </c>
      <c r="D14" s="8">
        <v>104</v>
      </c>
      <c r="E14" s="9">
        <f>'Z1_1'!A6</f>
        <v>273</v>
      </c>
      <c r="F14" s="9">
        <f>'Z1_1'!B6</f>
        <v>102</v>
      </c>
      <c r="G14" s="10">
        <v>143</v>
      </c>
      <c r="H14" s="10">
        <v>70</v>
      </c>
      <c r="I14" s="9">
        <f>'Z1_1'!C6</f>
        <v>66</v>
      </c>
      <c r="J14" s="9">
        <f>'Z1_1'!D6</f>
        <v>55</v>
      </c>
      <c r="K14" s="10">
        <v>1130</v>
      </c>
      <c r="L14" s="10">
        <v>875</v>
      </c>
      <c r="M14" s="9">
        <f>'Z1_1'!E6</f>
        <v>944</v>
      </c>
      <c r="N14" s="9">
        <f>'Z1_1'!F6</f>
        <v>833</v>
      </c>
      <c r="O14" s="10">
        <v>686</v>
      </c>
      <c r="P14" s="10">
        <v>682</v>
      </c>
      <c r="Q14" s="9">
        <f>'Z1_1'!G6</f>
        <v>400</v>
      </c>
      <c r="R14" s="9">
        <f>'Z1_1'!H6</f>
        <v>393</v>
      </c>
      <c r="S14" s="16">
        <v>0</v>
      </c>
      <c r="T14" s="9">
        <f>'Z1_1'!I6</f>
        <v>0</v>
      </c>
      <c r="U14" s="10">
        <v>2</v>
      </c>
      <c r="V14" s="9">
        <f>'Z1_1'!J6</f>
        <v>5</v>
      </c>
      <c r="W14" s="10"/>
      <c r="X14" s="9">
        <f>'Z1_1'!K6</f>
        <v>0</v>
      </c>
      <c r="Y14" s="10">
        <v>2121</v>
      </c>
      <c r="Z14" s="9">
        <f>'Z1_1'!L6</f>
        <v>1688</v>
      </c>
      <c r="AA14" s="11">
        <f t="shared" si="0"/>
        <v>-20.41489863272041</v>
      </c>
      <c r="AB14" s="12">
        <f t="shared" si="1"/>
        <v>-20.41489863272041</v>
      </c>
      <c r="AC14" s="13"/>
    </row>
    <row r="15" spans="1:29" ht="15" customHeight="1" thickBot="1">
      <c r="A15" s="7">
        <v>6</v>
      </c>
      <c r="B15" s="21" t="str">
        <f>'Z1_1'!N7</f>
        <v>Долинський районний суд Івано-Франківської області</v>
      </c>
      <c r="C15" s="8">
        <v>955</v>
      </c>
      <c r="D15" s="8">
        <v>132</v>
      </c>
      <c r="E15" s="9">
        <f>'Z1_1'!A7</f>
        <v>908</v>
      </c>
      <c r="F15" s="9">
        <f>'Z1_1'!B7</f>
        <v>134</v>
      </c>
      <c r="G15" s="10">
        <v>143</v>
      </c>
      <c r="H15" s="10">
        <v>103</v>
      </c>
      <c r="I15" s="9">
        <f>'Z1_1'!C7</f>
        <v>117</v>
      </c>
      <c r="J15" s="9">
        <f>'Z1_1'!D7</f>
        <v>86</v>
      </c>
      <c r="K15" s="10">
        <v>1495</v>
      </c>
      <c r="L15" s="10">
        <v>1229</v>
      </c>
      <c r="M15" s="9">
        <f>'Z1_1'!E7</f>
        <v>1408</v>
      </c>
      <c r="N15" s="9">
        <f>'Z1_1'!F7</f>
        <v>1109</v>
      </c>
      <c r="O15" s="10">
        <v>729</v>
      </c>
      <c r="P15" s="10">
        <v>728</v>
      </c>
      <c r="Q15" s="9">
        <f>'Z1_1'!G7</f>
        <v>773</v>
      </c>
      <c r="R15" s="9">
        <f>'Z1_1'!H7</f>
        <v>769</v>
      </c>
      <c r="S15" s="16">
        <v>0</v>
      </c>
      <c r="T15" s="9">
        <f>'Z1_1'!I7</f>
        <v>0</v>
      </c>
      <c r="U15" s="10">
        <v>3</v>
      </c>
      <c r="V15" s="9">
        <f>'Z1_1'!J7</f>
        <v>3</v>
      </c>
      <c r="W15" s="10"/>
      <c r="X15" s="9">
        <f>'Z1_1'!K7</f>
        <v>0</v>
      </c>
      <c r="Y15" s="10">
        <v>3654</v>
      </c>
      <c r="Z15" s="9">
        <f>'Z1_1'!L7</f>
        <v>3209</v>
      </c>
      <c r="AA15" s="11">
        <f t="shared" si="0"/>
        <v>-12.178434592227688</v>
      </c>
      <c r="AB15" s="12">
        <f t="shared" si="1"/>
        <v>-12.178434592227688</v>
      </c>
      <c r="AC15" s="13"/>
    </row>
    <row r="16" spans="1:29" ht="15" customHeight="1" thickBot="1">
      <c r="A16" s="7">
        <v>7</v>
      </c>
      <c r="B16" s="21" t="str">
        <f>'Z1_1'!N8</f>
        <v>Івано-Франківський міський суд Івано-Франківської області</v>
      </c>
      <c r="C16" s="8">
        <v>4789</v>
      </c>
      <c r="D16" s="8">
        <v>565</v>
      </c>
      <c r="E16" s="9">
        <f>'Z1_1'!A8</f>
        <v>5019</v>
      </c>
      <c r="F16" s="9">
        <f>'Z1_1'!B8</f>
        <v>456</v>
      </c>
      <c r="G16" s="10">
        <v>830</v>
      </c>
      <c r="H16" s="10">
        <v>585</v>
      </c>
      <c r="I16" s="9">
        <f>'Z1_1'!C8</f>
        <v>819</v>
      </c>
      <c r="J16" s="9">
        <f>'Z1_1'!D8</f>
        <v>673</v>
      </c>
      <c r="K16" s="10">
        <v>7854</v>
      </c>
      <c r="L16" s="10">
        <v>5396</v>
      </c>
      <c r="M16" s="9">
        <f>'Z1_1'!E8</f>
        <v>7951</v>
      </c>
      <c r="N16" s="9">
        <f>'Z1_1'!F8</f>
        <v>6095</v>
      </c>
      <c r="O16" s="10">
        <v>8064</v>
      </c>
      <c r="P16" s="10">
        <v>8062</v>
      </c>
      <c r="Q16" s="9">
        <f>'Z1_1'!G8</f>
        <v>6615</v>
      </c>
      <c r="R16" s="9">
        <f>'Z1_1'!H8</f>
        <v>6586</v>
      </c>
      <c r="S16" s="16">
        <v>17</v>
      </c>
      <c r="T16" s="9">
        <f>'Z1_1'!I8</f>
        <v>1</v>
      </c>
      <c r="U16" s="10">
        <v>18</v>
      </c>
      <c r="V16" s="9">
        <f>'Z1_1'!J8</f>
        <v>27</v>
      </c>
      <c r="W16" s="10"/>
      <c r="X16" s="9">
        <f>'Z1_1'!K8</f>
        <v>0</v>
      </c>
      <c r="Y16" s="10">
        <v>20569</v>
      </c>
      <c r="Z16" s="9">
        <f>'Z1_1'!L8</f>
        <v>20432</v>
      </c>
      <c r="AA16" s="11">
        <f t="shared" si="0"/>
        <v>-0.6660508532257268</v>
      </c>
      <c r="AB16" s="12">
        <f t="shared" si="1"/>
        <v>-0.6660508532257268</v>
      </c>
      <c r="AC16" s="13"/>
    </row>
    <row r="17" spans="1:29" ht="15" customHeight="1" thickBot="1">
      <c r="A17" s="7">
        <v>8</v>
      </c>
      <c r="B17" s="21" t="str">
        <f>'Z1_1'!N9</f>
        <v>Калуський міськрайонний суд Івано-Франківської області</v>
      </c>
      <c r="C17" s="8">
        <v>942</v>
      </c>
      <c r="D17" s="8">
        <v>304</v>
      </c>
      <c r="E17" s="9">
        <f>'Z1_1'!A9</f>
        <v>1037</v>
      </c>
      <c r="F17" s="9">
        <f>'Z1_1'!B9</f>
        <v>272</v>
      </c>
      <c r="G17" s="10">
        <v>1069</v>
      </c>
      <c r="H17" s="10">
        <v>323</v>
      </c>
      <c r="I17" s="9">
        <f>'Z1_1'!C9</f>
        <v>482</v>
      </c>
      <c r="J17" s="9">
        <f>'Z1_1'!D9</f>
        <v>325</v>
      </c>
      <c r="K17" s="10">
        <v>3048</v>
      </c>
      <c r="L17" s="10">
        <v>2537</v>
      </c>
      <c r="M17" s="9">
        <f>'Z1_1'!E9</f>
        <v>3735</v>
      </c>
      <c r="N17" s="9">
        <f>'Z1_1'!F9</f>
        <v>2369</v>
      </c>
      <c r="O17" s="10">
        <v>1586</v>
      </c>
      <c r="P17" s="10">
        <v>1572</v>
      </c>
      <c r="Q17" s="9">
        <f>'Z1_1'!G9</f>
        <v>1568</v>
      </c>
      <c r="R17" s="9">
        <f>'Z1_1'!H9</f>
        <v>1548</v>
      </c>
      <c r="S17" s="16">
        <v>3</v>
      </c>
      <c r="T17" s="9">
        <f>'Z1_1'!I9</f>
        <v>3</v>
      </c>
      <c r="U17" s="10">
        <v>7</v>
      </c>
      <c r="V17" s="9">
        <f>'Z1_1'!J9</f>
        <v>13</v>
      </c>
      <c r="W17" s="10"/>
      <c r="X17" s="9">
        <f>'Z1_1'!K9</f>
        <v>0</v>
      </c>
      <c r="Y17" s="10">
        <v>7271</v>
      </c>
      <c r="Z17" s="9">
        <f>'Z1_1'!L9</f>
        <v>6838</v>
      </c>
      <c r="AA17" s="11">
        <f t="shared" si="0"/>
        <v>-5.955164351533497</v>
      </c>
      <c r="AB17" s="12">
        <f t="shared" si="1"/>
        <v>-5.955164351533497</v>
      </c>
      <c r="AC17" s="13"/>
    </row>
    <row r="18" spans="1:29" ht="15" customHeight="1" thickBot="1">
      <c r="A18" s="7">
        <v>9</v>
      </c>
      <c r="B18" s="21" t="str">
        <f>'Z1_1'!N10</f>
        <v>Коломийський міськрайонний суд Івано-Франківської області</v>
      </c>
      <c r="C18" s="8">
        <v>1637</v>
      </c>
      <c r="D18" s="8">
        <v>356</v>
      </c>
      <c r="E18" s="9">
        <f>'Z1_1'!A10</f>
        <v>1724</v>
      </c>
      <c r="F18" s="9">
        <f>'Z1_1'!B10</f>
        <v>304</v>
      </c>
      <c r="G18" s="10">
        <v>225</v>
      </c>
      <c r="H18" s="10">
        <v>172</v>
      </c>
      <c r="I18" s="9">
        <f>'Z1_1'!C10</f>
        <v>186</v>
      </c>
      <c r="J18" s="9">
        <f>'Z1_1'!D10</f>
        <v>154</v>
      </c>
      <c r="K18" s="10">
        <v>3655</v>
      </c>
      <c r="L18" s="10">
        <v>2941</v>
      </c>
      <c r="M18" s="9">
        <f>'Z1_1'!E10</f>
        <v>3338</v>
      </c>
      <c r="N18" s="9">
        <f>'Z1_1'!F10</f>
        <v>2670</v>
      </c>
      <c r="O18" s="10">
        <v>1956</v>
      </c>
      <c r="P18" s="10">
        <v>1954</v>
      </c>
      <c r="Q18" s="9">
        <f>'Z1_1'!G10</f>
        <v>2079</v>
      </c>
      <c r="R18" s="9">
        <f>'Z1_1'!H10</f>
        <v>2041</v>
      </c>
      <c r="S18" s="16">
        <v>2</v>
      </c>
      <c r="T18" s="9">
        <f>'Z1_1'!I10</f>
        <v>1</v>
      </c>
      <c r="U18" s="10">
        <v>10</v>
      </c>
      <c r="V18" s="9">
        <f>'Z1_1'!J10</f>
        <v>2</v>
      </c>
      <c r="W18" s="10"/>
      <c r="X18" s="9">
        <f>'Z1_1'!K10</f>
        <v>0</v>
      </c>
      <c r="Y18" s="10">
        <v>8277</v>
      </c>
      <c r="Z18" s="9">
        <f>'Z1_1'!L10</f>
        <v>7330</v>
      </c>
      <c r="AA18" s="11">
        <f t="shared" si="0"/>
        <v>-11.441343481937906</v>
      </c>
      <c r="AB18" s="12">
        <f t="shared" si="1"/>
        <v>-11.441343481937906</v>
      </c>
      <c r="AC18" s="13"/>
    </row>
    <row r="19" spans="1:29" ht="15" customHeight="1" thickBot="1">
      <c r="A19" s="7">
        <v>10</v>
      </c>
      <c r="B19" s="21" t="str">
        <f>'Z1_1'!N11</f>
        <v>Косівський районний суд Івано-Франківської області</v>
      </c>
      <c r="C19" s="8">
        <v>597</v>
      </c>
      <c r="D19" s="8">
        <v>139</v>
      </c>
      <c r="E19" s="9">
        <f>'Z1_1'!A11</f>
        <v>584</v>
      </c>
      <c r="F19" s="9">
        <f>'Z1_1'!B11</f>
        <v>135</v>
      </c>
      <c r="G19" s="10">
        <v>165</v>
      </c>
      <c r="H19" s="10">
        <v>126</v>
      </c>
      <c r="I19" s="9">
        <f>'Z1_1'!C11</f>
        <v>115</v>
      </c>
      <c r="J19" s="9">
        <f>'Z1_1'!D11</f>
        <v>84</v>
      </c>
      <c r="K19" s="10">
        <v>1610</v>
      </c>
      <c r="L19" s="10">
        <v>1214</v>
      </c>
      <c r="M19" s="9">
        <f>'Z1_1'!E11</f>
        <v>1433</v>
      </c>
      <c r="N19" s="9">
        <f>'Z1_1'!F11</f>
        <v>1213</v>
      </c>
      <c r="O19" s="10">
        <v>1059</v>
      </c>
      <c r="P19" s="10">
        <v>1049</v>
      </c>
      <c r="Q19" s="9">
        <f>'Z1_1'!G11</f>
        <v>1428</v>
      </c>
      <c r="R19" s="9">
        <f>'Z1_1'!H11</f>
        <v>1428</v>
      </c>
      <c r="S19" s="16">
        <v>0</v>
      </c>
      <c r="T19" s="9">
        <f>'Z1_1'!I11</f>
        <v>0</v>
      </c>
      <c r="U19" s="10">
        <v>4</v>
      </c>
      <c r="V19" s="9">
        <f>'Z1_1'!J11</f>
        <v>6</v>
      </c>
      <c r="W19" s="10"/>
      <c r="X19" s="9">
        <f>'Z1_1'!K11</f>
        <v>0</v>
      </c>
      <c r="Y19" s="10">
        <v>3859</v>
      </c>
      <c r="Z19" s="9">
        <f>'Z1_1'!L11</f>
        <v>3566</v>
      </c>
      <c r="AA19" s="11">
        <f t="shared" si="0"/>
        <v>-7.592640580461264</v>
      </c>
      <c r="AB19" s="12">
        <f t="shared" si="1"/>
        <v>-7.592640580461264</v>
      </c>
      <c r="AC19" s="13"/>
    </row>
    <row r="20" spans="1:29" ht="15" customHeight="1" thickBot="1">
      <c r="A20" s="7">
        <v>11</v>
      </c>
      <c r="B20" s="21" t="str">
        <f>'Z1_1'!N12</f>
        <v>Надвірнянський районний суд Івано-Франківської області</v>
      </c>
      <c r="C20" s="8">
        <v>896</v>
      </c>
      <c r="D20" s="8">
        <v>193</v>
      </c>
      <c r="E20" s="9">
        <f>'Z1_1'!A12</f>
        <v>855</v>
      </c>
      <c r="F20" s="9">
        <f>'Z1_1'!B12</f>
        <v>246</v>
      </c>
      <c r="G20" s="10">
        <v>186</v>
      </c>
      <c r="H20" s="10">
        <v>158</v>
      </c>
      <c r="I20" s="9">
        <f>'Z1_1'!C12</f>
        <v>220</v>
      </c>
      <c r="J20" s="9">
        <f>'Z1_1'!D12</f>
        <v>204</v>
      </c>
      <c r="K20" s="10">
        <v>1475</v>
      </c>
      <c r="L20" s="10">
        <v>1265</v>
      </c>
      <c r="M20" s="9">
        <f>'Z1_1'!E12</f>
        <v>1493</v>
      </c>
      <c r="N20" s="9">
        <f>'Z1_1'!F12</f>
        <v>1305</v>
      </c>
      <c r="O20" s="10">
        <v>1406</v>
      </c>
      <c r="P20" s="10">
        <v>1398</v>
      </c>
      <c r="Q20" s="9">
        <f>'Z1_1'!G12</f>
        <v>959</v>
      </c>
      <c r="R20" s="9">
        <f>'Z1_1'!H12</f>
        <v>952</v>
      </c>
      <c r="S20" s="16">
        <v>0</v>
      </c>
      <c r="T20" s="9">
        <f>'Z1_1'!I12</f>
        <v>1</v>
      </c>
      <c r="U20" s="10">
        <v>2</v>
      </c>
      <c r="V20" s="9">
        <f>'Z1_1'!J12</f>
        <v>5</v>
      </c>
      <c r="W20" s="10"/>
      <c r="X20" s="9">
        <f>'Z1_1'!K12</f>
        <v>0</v>
      </c>
      <c r="Y20" s="10">
        <v>3963</v>
      </c>
      <c r="Z20" s="9">
        <f>'Z1_1'!L12</f>
        <v>3533</v>
      </c>
      <c r="AA20" s="11">
        <f t="shared" si="0"/>
        <v>-10.850365884430985</v>
      </c>
      <c r="AB20" s="12">
        <f t="shared" si="1"/>
        <v>-10.850365884430985</v>
      </c>
      <c r="AC20" s="13"/>
    </row>
    <row r="21" spans="1:29" ht="15" customHeight="1" thickBot="1">
      <c r="A21" s="7">
        <v>12</v>
      </c>
      <c r="B21" s="21" t="str">
        <f>'Z1_1'!N13</f>
        <v>Рогатинський районний суд Івано-Франківської області</v>
      </c>
      <c r="C21" s="8">
        <v>433</v>
      </c>
      <c r="D21" s="8">
        <v>132</v>
      </c>
      <c r="E21" s="9">
        <f>'Z1_1'!A13</f>
        <v>361</v>
      </c>
      <c r="F21" s="9">
        <f>'Z1_1'!B13</f>
        <v>104</v>
      </c>
      <c r="G21" s="10">
        <v>145</v>
      </c>
      <c r="H21" s="10">
        <v>106</v>
      </c>
      <c r="I21" s="9">
        <f>'Z1_1'!C13</f>
        <v>88</v>
      </c>
      <c r="J21" s="9">
        <f>'Z1_1'!D13</f>
        <v>65</v>
      </c>
      <c r="K21" s="10">
        <v>721</v>
      </c>
      <c r="L21" s="10">
        <v>582</v>
      </c>
      <c r="M21" s="9">
        <f>'Z1_1'!E13</f>
        <v>667</v>
      </c>
      <c r="N21" s="9">
        <f>'Z1_1'!F13</f>
        <v>554</v>
      </c>
      <c r="O21" s="10">
        <v>852</v>
      </c>
      <c r="P21" s="10">
        <v>849</v>
      </c>
      <c r="Q21" s="9">
        <f>'Z1_1'!G13</f>
        <v>839</v>
      </c>
      <c r="R21" s="9">
        <f>'Z1_1'!H13</f>
        <v>834</v>
      </c>
      <c r="S21" s="16">
        <v>0</v>
      </c>
      <c r="T21" s="9">
        <f>'Z1_1'!I13</f>
        <v>1</v>
      </c>
      <c r="U21" s="10">
        <v>1</v>
      </c>
      <c r="V21" s="9">
        <f>'Z1_1'!J13</f>
        <v>3</v>
      </c>
      <c r="W21" s="10"/>
      <c r="X21" s="9">
        <f>'Z1_1'!K13</f>
        <v>0</v>
      </c>
      <c r="Y21" s="10">
        <v>2402</v>
      </c>
      <c r="Z21" s="9">
        <f>'Z1_1'!L13</f>
        <v>1959</v>
      </c>
      <c r="AA21" s="11">
        <f t="shared" si="0"/>
        <v>-18.442964196502913</v>
      </c>
      <c r="AB21" s="12">
        <f t="shared" si="1"/>
        <v>-18.442964196502913</v>
      </c>
      <c r="AC21" s="13"/>
    </row>
    <row r="22" spans="1:29" ht="15" customHeight="1" thickBot="1">
      <c r="A22" s="7">
        <v>13</v>
      </c>
      <c r="B22" s="21" t="str">
        <f>'Z1_1'!N14</f>
        <v>Рожнятівський районний суд Івано-Франківської області</v>
      </c>
      <c r="C22" s="8">
        <v>382</v>
      </c>
      <c r="D22" s="8">
        <v>106</v>
      </c>
      <c r="E22" s="9">
        <f>'Z1_1'!A14</f>
        <v>429</v>
      </c>
      <c r="F22" s="9">
        <f>'Z1_1'!B14</f>
        <v>91</v>
      </c>
      <c r="G22" s="10">
        <v>105</v>
      </c>
      <c r="H22" s="10">
        <v>68</v>
      </c>
      <c r="I22" s="9">
        <f>'Z1_1'!C14</f>
        <v>82</v>
      </c>
      <c r="J22" s="9">
        <f>'Z1_1'!D14</f>
        <v>62</v>
      </c>
      <c r="K22" s="10">
        <v>1001</v>
      </c>
      <c r="L22" s="10">
        <v>829</v>
      </c>
      <c r="M22" s="9">
        <f>'Z1_1'!E14</f>
        <v>934</v>
      </c>
      <c r="N22" s="9">
        <f>'Z1_1'!F14</f>
        <v>776</v>
      </c>
      <c r="O22" s="10">
        <v>751</v>
      </c>
      <c r="P22" s="10">
        <v>747</v>
      </c>
      <c r="Q22" s="9">
        <f>'Z1_1'!G14</f>
        <v>663</v>
      </c>
      <c r="R22" s="9">
        <f>'Z1_1'!H14</f>
        <v>662</v>
      </c>
      <c r="S22" s="16">
        <v>4</v>
      </c>
      <c r="T22" s="9">
        <f>'Z1_1'!I14</f>
        <v>0</v>
      </c>
      <c r="U22" s="10">
        <v>5</v>
      </c>
      <c r="V22" s="9">
        <f>'Z1_1'!J14</f>
        <v>3</v>
      </c>
      <c r="W22" s="10"/>
      <c r="X22" s="9">
        <f>'Z1_1'!K14</f>
        <v>0</v>
      </c>
      <c r="Y22" s="10">
        <v>2479</v>
      </c>
      <c r="Z22" s="9">
        <f>'Z1_1'!L14</f>
        <v>2111</v>
      </c>
      <c r="AA22" s="11">
        <f t="shared" si="0"/>
        <v>-14.844695441710371</v>
      </c>
      <c r="AB22" s="12">
        <f t="shared" si="1"/>
        <v>-14.844695441710371</v>
      </c>
      <c r="AC22" s="13"/>
    </row>
    <row r="23" spans="1:29" ht="15" customHeight="1" thickBot="1">
      <c r="A23" s="7">
        <v>14</v>
      </c>
      <c r="B23" s="21" t="str">
        <f>'Z1_1'!N15</f>
        <v>Снятинський районний суд Івано-Франківської області</v>
      </c>
      <c r="C23" s="8">
        <v>423</v>
      </c>
      <c r="D23" s="8">
        <v>141</v>
      </c>
      <c r="E23" s="9">
        <f>'Z1_1'!A15</f>
        <v>383</v>
      </c>
      <c r="F23" s="9">
        <f>'Z1_1'!B15</f>
        <v>116</v>
      </c>
      <c r="G23" s="10">
        <v>206</v>
      </c>
      <c r="H23" s="10">
        <v>86</v>
      </c>
      <c r="I23" s="9">
        <f>'Z1_1'!C15</f>
        <v>108</v>
      </c>
      <c r="J23" s="9">
        <f>'Z1_1'!D15</f>
        <v>62</v>
      </c>
      <c r="K23" s="10">
        <v>1491</v>
      </c>
      <c r="L23" s="10">
        <v>1046</v>
      </c>
      <c r="M23" s="9">
        <f>'Z1_1'!E15</f>
        <v>1178</v>
      </c>
      <c r="N23" s="9">
        <f>'Z1_1'!F15</f>
        <v>897</v>
      </c>
      <c r="O23" s="10">
        <v>1555</v>
      </c>
      <c r="P23" s="10">
        <v>1555</v>
      </c>
      <c r="Q23" s="9">
        <f>'Z1_1'!G15</f>
        <v>973</v>
      </c>
      <c r="R23" s="9">
        <f>'Z1_1'!H15</f>
        <v>969</v>
      </c>
      <c r="S23" s="16">
        <v>0</v>
      </c>
      <c r="T23" s="9">
        <f>'Z1_1'!I15</f>
        <v>0</v>
      </c>
      <c r="U23" s="10">
        <v>8</v>
      </c>
      <c r="V23" s="9">
        <f>'Z1_1'!J15</f>
        <v>8</v>
      </c>
      <c r="W23" s="10"/>
      <c r="X23" s="9">
        <f>'Z1_1'!K15</f>
        <v>0</v>
      </c>
      <c r="Y23" s="10">
        <v>3273</v>
      </c>
      <c r="Z23" s="9">
        <f>'Z1_1'!L15</f>
        <v>2650</v>
      </c>
      <c r="AA23" s="11">
        <f t="shared" si="0"/>
        <v>-19.03452490070272</v>
      </c>
      <c r="AB23" s="12">
        <f t="shared" si="1"/>
        <v>-19.03452490070272</v>
      </c>
      <c r="AC23" s="13"/>
    </row>
    <row r="24" spans="1:29" ht="15" customHeight="1" thickBot="1">
      <c r="A24" s="7">
        <v>15</v>
      </c>
      <c r="B24" s="21" t="str">
        <f>'Z1_1'!N16</f>
        <v>Тисменицький районний суд Івано-Франківської області</v>
      </c>
      <c r="C24" s="8">
        <v>516</v>
      </c>
      <c r="D24" s="8">
        <v>153</v>
      </c>
      <c r="E24" s="9">
        <f>'Z1_1'!A16</f>
        <v>557</v>
      </c>
      <c r="F24" s="9">
        <f>'Z1_1'!B16</f>
        <v>136</v>
      </c>
      <c r="G24" s="10">
        <v>166</v>
      </c>
      <c r="H24" s="10">
        <v>155</v>
      </c>
      <c r="I24" s="9">
        <f>'Z1_1'!C16</f>
        <v>111</v>
      </c>
      <c r="J24" s="9">
        <f>'Z1_1'!D16</f>
        <v>86</v>
      </c>
      <c r="K24" s="10">
        <v>1544</v>
      </c>
      <c r="L24" s="10">
        <v>1287</v>
      </c>
      <c r="M24" s="9">
        <f>'Z1_1'!E16</f>
        <v>1528</v>
      </c>
      <c r="N24" s="9">
        <f>'Z1_1'!F16</f>
        <v>1225</v>
      </c>
      <c r="O24" s="10">
        <v>1249</v>
      </c>
      <c r="P24" s="10">
        <v>1225</v>
      </c>
      <c r="Q24" s="9">
        <f>'Z1_1'!G16</f>
        <v>898</v>
      </c>
      <c r="R24" s="9">
        <f>'Z1_1'!H16</f>
        <v>892</v>
      </c>
      <c r="S24" s="16">
        <v>0</v>
      </c>
      <c r="T24" s="9">
        <f>'Z1_1'!I16</f>
        <v>0</v>
      </c>
      <c r="U24" s="10">
        <v>7</v>
      </c>
      <c r="V24" s="9">
        <f>'Z1_1'!J16</f>
        <v>5</v>
      </c>
      <c r="W24" s="10"/>
      <c r="X24" s="9">
        <f>'Z1_1'!K16</f>
        <v>0</v>
      </c>
      <c r="Y24" s="10">
        <v>3611</v>
      </c>
      <c r="Z24" s="9">
        <f>'Z1_1'!L16</f>
        <v>3099</v>
      </c>
      <c r="AA24" s="11">
        <f t="shared" si="0"/>
        <v>-14.178897812240379</v>
      </c>
      <c r="AB24" s="12">
        <f t="shared" si="1"/>
        <v>-14.178897812240379</v>
      </c>
      <c r="AC24" s="13"/>
    </row>
    <row r="25" spans="1:29" ht="15" customHeight="1" thickBot="1">
      <c r="A25" s="7">
        <v>16</v>
      </c>
      <c r="B25" s="21" t="str">
        <f>'Z1_1'!N17</f>
        <v>Тлумацький районний суд Івано-Франківської області</v>
      </c>
      <c r="C25" s="8">
        <v>251</v>
      </c>
      <c r="D25" s="8">
        <v>102</v>
      </c>
      <c r="E25" s="9">
        <f>'Z1_1'!A17</f>
        <v>275</v>
      </c>
      <c r="F25" s="9">
        <f>'Z1_1'!B17</f>
        <v>91</v>
      </c>
      <c r="G25" s="10">
        <v>74</v>
      </c>
      <c r="H25" s="10">
        <v>53</v>
      </c>
      <c r="I25" s="9">
        <f>'Z1_1'!C17</f>
        <v>66</v>
      </c>
      <c r="J25" s="9">
        <f>'Z1_1'!D17</f>
        <v>39</v>
      </c>
      <c r="K25" s="10">
        <v>754</v>
      </c>
      <c r="L25" s="10">
        <v>654</v>
      </c>
      <c r="M25" s="9">
        <f>'Z1_1'!E17</f>
        <v>727</v>
      </c>
      <c r="N25" s="9">
        <f>'Z1_1'!F17</f>
        <v>589</v>
      </c>
      <c r="O25" s="10">
        <v>664</v>
      </c>
      <c r="P25" s="10">
        <v>662</v>
      </c>
      <c r="Q25" s="9">
        <f>'Z1_1'!G17</f>
        <v>463</v>
      </c>
      <c r="R25" s="9">
        <f>'Z1_1'!H17</f>
        <v>463</v>
      </c>
      <c r="S25" s="16">
        <v>0</v>
      </c>
      <c r="T25" s="9">
        <f>'Z1_1'!I17</f>
        <v>0</v>
      </c>
      <c r="U25" s="10">
        <v>0</v>
      </c>
      <c r="V25" s="9">
        <f>'Z1_1'!J17</f>
        <v>2</v>
      </c>
      <c r="W25" s="10"/>
      <c r="X25" s="9">
        <f>'Z1_1'!K17</f>
        <v>0</v>
      </c>
      <c r="Y25" s="10">
        <v>1851</v>
      </c>
      <c r="Z25" s="9">
        <f>'Z1_1'!L17</f>
        <v>1533</v>
      </c>
      <c r="AA25" s="11">
        <f t="shared" si="0"/>
        <v>-17.17990275526742</v>
      </c>
      <c r="AB25" s="12">
        <f t="shared" si="1"/>
        <v>-17.17990275526742</v>
      </c>
      <c r="AC25" s="13"/>
    </row>
    <row r="26" spans="1:29" ht="15" customHeight="1">
      <c r="A26" s="7">
        <v>17</v>
      </c>
      <c r="B26" s="21" t="str">
        <f>'Z1_1'!N18</f>
        <v>Яремчанський міський суд Івано-Франківської області </v>
      </c>
      <c r="C26" s="8">
        <v>274</v>
      </c>
      <c r="D26" s="8">
        <v>72</v>
      </c>
      <c r="E26" s="9">
        <f>'Z1_1'!A18</f>
        <v>240</v>
      </c>
      <c r="F26" s="9">
        <f>'Z1_1'!B18</f>
        <v>65</v>
      </c>
      <c r="G26" s="10">
        <v>53</v>
      </c>
      <c r="H26" s="10">
        <v>38</v>
      </c>
      <c r="I26" s="9">
        <f>'Z1_1'!C18</f>
        <v>51</v>
      </c>
      <c r="J26" s="9">
        <f>'Z1_1'!D18</f>
        <v>40</v>
      </c>
      <c r="K26" s="10">
        <v>434</v>
      </c>
      <c r="L26" s="10">
        <v>293</v>
      </c>
      <c r="M26" s="9">
        <f>'Z1_1'!E18</f>
        <v>381</v>
      </c>
      <c r="N26" s="9">
        <f>'Z1_1'!F18</f>
        <v>317</v>
      </c>
      <c r="O26" s="10">
        <v>451</v>
      </c>
      <c r="P26" s="10">
        <v>447</v>
      </c>
      <c r="Q26" s="9">
        <f>'Z1_1'!G18</f>
        <v>311</v>
      </c>
      <c r="R26" s="9">
        <f>'Z1_1'!H18</f>
        <v>311</v>
      </c>
      <c r="S26" s="16">
        <v>0</v>
      </c>
      <c r="T26" s="9">
        <f>'Z1_1'!I18</f>
        <v>1</v>
      </c>
      <c r="U26" s="10">
        <v>2</v>
      </c>
      <c r="V26" s="9">
        <f>'Z1_1'!J18</f>
        <v>4</v>
      </c>
      <c r="W26" s="10"/>
      <c r="X26" s="9">
        <f>'Z1_1'!K18</f>
        <v>0</v>
      </c>
      <c r="Y26" s="10">
        <v>1265</v>
      </c>
      <c r="Z26" s="9">
        <f>'Z1_1'!L18</f>
        <v>988</v>
      </c>
      <c r="AA26" s="11">
        <f t="shared" si="0"/>
        <v>-21.897233201581017</v>
      </c>
      <c r="AB26" s="12">
        <f t="shared" si="1"/>
        <v>-21.897233201581017</v>
      </c>
      <c r="AC26" s="13"/>
    </row>
    <row r="27" spans="1:29" ht="15" customHeight="1">
      <c r="A27" s="14"/>
      <c r="B27" s="19" t="s">
        <v>18</v>
      </c>
      <c r="C27" s="15">
        <v>13652</v>
      </c>
      <c r="D27" s="15">
        <v>2893</v>
      </c>
      <c r="E27" s="15">
        <f aca="true" t="shared" si="2" ref="E27:Z27">SUM(E10:E26)</f>
        <v>13946</v>
      </c>
      <c r="F27" s="15">
        <f t="shared" si="2"/>
        <v>2618</v>
      </c>
      <c r="G27" s="15">
        <v>3939</v>
      </c>
      <c r="H27" s="15">
        <v>2370</v>
      </c>
      <c r="I27" s="15">
        <f t="shared" si="2"/>
        <v>2866</v>
      </c>
      <c r="J27" s="15">
        <f t="shared" si="2"/>
        <v>2250</v>
      </c>
      <c r="K27" s="15">
        <v>29454</v>
      </c>
      <c r="L27" s="15">
        <v>22747</v>
      </c>
      <c r="M27" s="15">
        <f t="shared" si="2"/>
        <v>28811</v>
      </c>
      <c r="N27" s="15">
        <f t="shared" si="2"/>
        <v>22608</v>
      </c>
      <c r="O27" s="15">
        <v>23272</v>
      </c>
      <c r="P27" s="15">
        <v>23187</v>
      </c>
      <c r="Q27" s="15">
        <f t="shared" si="2"/>
        <v>19728</v>
      </c>
      <c r="R27" s="15">
        <f t="shared" si="2"/>
        <v>19599</v>
      </c>
      <c r="S27" s="15">
        <v>29</v>
      </c>
      <c r="T27" s="15">
        <f t="shared" si="2"/>
        <v>8</v>
      </c>
      <c r="U27" s="15">
        <v>79</v>
      </c>
      <c r="V27" s="15">
        <f t="shared" si="2"/>
        <v>95</v>
      </c>
      <c r="W27" s="15">
        <f t="shared" si="2"/>
        <v>0</v>
      </c>
      <c r="X27" s="15">
        <f t="shared" si="2"/>
        <v>0</v>
      </c>
      <c r="Y27" s="15">
        <v>72261</v>
      </c>
      <c r="Z27" s="15">
        <f t="shared" si="2"/>
        <v>65454</v>
      </c>
      <c r="AA27" s="11">
        <f t="shared" si="0"/>
        <v>-9.420019097438441</v>
      </c>
      <c r="AB27" s="12">
        <f t="shared" si="1"/>
        <v>-9.420019097438441</v>
      </c>
      <c r="AC27" s="13"/>
    </row>
    <row r="28" spans="28:29" ht="15" customHeight="1">
      <c r="AB28" s="13"/>
      <c r="AC28" s="13"/>
    </row>
    <row r="29" spans="28:29" ht="15" customHeight="1">
      <c r="AB29" s="13"/>
      <c r="AC29" s="13"/>
    </row>
    <row r="30" spans="28:29" ht="15" customHeight="1">
      <c r="AB30" s="13"/>
      <c r="AC30" s="13"/>
    </row>
    <row r="31" spans="28:29" ht="15" customHeight="1">
      <c r="AB31" s="13"/>
      <c r="AC31" s="13"/>
    </row>
    <row r="32" spans="28:29" ht="15" customHeight="1">
      <c r="AB32" s="13"/>
      <c r="AC32" s="13"/>
    </row>
  </sheetData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0" operator="equal" stopIfTrue="1">
      <formula>0</formula>
    </cfRule>
  </conditionalFormatting>
  <conditionalFormatting sqref="AA10:AA27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2" sqref="A2:B18"/>
    </sheetView>
  </sheetViews>
  <sheetFormatPr defaultColWidth="9.00390625" defaultRowHeight="12.75"/>
  <sheetData>
    <row r="1" spans="1:17" ht="12.75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</row>
    <row r="2" spans="1:17" ht="12.75">
      <c r="A2" s="17">
        <v>332</v>
      </c>
      <c r="B2" s="17">
        <v>113</v>
      </c>
      <c r="C2" s="17">
        <v>141</v>
      </c>
      <c r="D2" s="17">
        <v>131</v>
      </c>
      <c r="E2" s="17">
        <v>978</v>
      </c>
      <c r="F2" s="17">
        <v>847</v>
      </c>
      <c r="G2" s="17">
        <v>633</v>
      </c>
      <c r="H2" s="17">
        <v>630</v>
      </c>
      <c r="I2" s="17">
        <v>0</v>
      </c>
      <c r="J2" s="17">
        <v>2</v>
      </c>
      <c r="K2" s="17">
        <v>0</v>
      </c>
      <c r="L2" s="17">
        <v>2086</v>
      </c>
      <c r="M2" s="17" t="s">
        <v>39</v>
      </c>
      <c r="N2" s="22" t="s">
        <v>40</v>
      </c>
      <c r="O2" s="17">
        <v>4</v>
      </c>
      <c r="P2" s="17" t="s">
        <v>39</v>
      </c>
      <c r="Q2" s="17" t="s">
        <v>39</v>
      </c>
    </row>
    <row r="3" spans="1:17" ht="12.75">
      <c r="A3" s="17">
        <v>96</v>
      </c>
      <c r="B3" s="17">
        <v>45</v>
      </c>
      <c r="C3" s="17">
        <v>49</v>
      </c>
      <c r="D3" s="17">
        <v>36</v>
      </c>
      <c r="E3" s="17">
        <v>346</v>
      </c>
      <c r="F3" s="17">
        <v>278</v>
      </c>
      <c r="G3" s="17">
        <v>128</v>
      </c>
      <c r="H3" s="17">
        <v>128</v>
      </c>
      <c r="I3" s="17">
        <v>0</v>
      </c>
      <c r="J3" s="17">
        <v>2</v>
      </c>
      <c r="K3" s="17">
        <v>0</v>
      </c>
      <c r="L3" s="17">
        <v>621</v>
      </c>
      <c r="M3" s="17" t="s">
        <v>41</v>
      </c>
      <c r="N3" s="22" t="s">
        <v>42</v>
      </c>
      <c r="O3" s="17">
        <v>3</v>
      </c>
      <c r="P3" s="17" t="s">
        <v>41</v>
      </c>
      <c r="Q3" s="17" t="s">
        <v>41</v>
      </c>
    </row>
    <row r="4" spans="1:17" ht="12.75">
      <c r="A4" s="17">
        <v>219</v>
      </c>
      <c r="B4" s="17">
        <v>102</v>
      </c>
      <c r="C4" s="17">
        <v>60</v>
      </c>
      <c r="D4" s="17">
        <v>52</v>
      </c>
      <c r="E4" s="17">
        <v>464</v>
      </c>
      <c r="F4" s="17">
        <v>373</v>
      </c>
      <c r="G4" s="17">
        <v>271</v>
      </c>
      <c r="H4" s="17">
        <v>271</v>
      </c>
      <c r="I4" s="17">
        <v>0</v>
      </c>
      <c r="J4" s="17">
        <v>3</v>
      </c>
      <c r="K4" s="17">
        <v>0</v>
      </c>
      <c r="L4" s="17">
        <v>1017</v>
      </c>
      <c r="M4" s="17" t="s">
        <v>43</v>
      </c>
      <c r="N4" s="22" t="s">
        <v>44</v>
      </c>
      <c r="O4" s="17">
        <v>3</v>
      </c>
      <c r="P4" s="17" t="s">
        <v>43</v>
      </c>
      <c r="Q4" s="17" t="s">
        <v>43</v>
      </c>
    </row>
    <row r="5" spans="1:17" ht="12.75">
      <c r="A5" s="17">
        <v>654</v>
      </c>
      <c r="B5" s="17">
        <v>106</v>
      </c>
      <c r="C5" s="17">
        <v>105</v>
      </c>
      <c r="D5" s="17">
        <v>96</v>
      </c>
      <c r="E5" s="17">
        <v>1306</v>
      </c>
      <c r="F5" s="17">
        <v>1158</v>
      </c>
      <c r="G5" s="17">
        <v>727</v>
      </c>
      <c r="H5" s="17">
        <v>722</v>
      </c>
      <c r="I5" s="17">
        <v>0</v>
      </c>
      <c r="J5" s="17">
        <v>2</v>
      </c>
      <c r="K5" s="17">
        <v>0</v>
      </c>
      <c r="L5" s="17">
        <v>2794</v>
      </c>
      <c r="M5" s="17" t="s">
        <v>45</v>
      </c>
      <c r="N5" s="22" t="s">
        <v>46</v>
      </c>
      <c r="O5" s="17">
        <v>5</v>
      </c>
      <c r="P5" s="17" t="s">
        <v>45</v>
      </c>
      <c r="Q5" s="17" t="s">
        <v>45</v>
      </c>
    </row>
    <row r="6" spans="1:17" ht="12.75">
      <c r="A6" s="17">
        <v>273</v>
      </c>
      <c r="B6" s="17">
        <v>102</v>
      </c>
      <c r="C6" s="17">
        <v>66</v>
      </c>
      <c r="D6" s="17">
        <v>55</v>
      </c>
      <c r="E6" s="17">
        <v>944</v>
      </c>
      <c r="F6" s="17">
        <v>833</v>
      </c>
      <c r="G6" s="17">
        <v>400</v>
      </c>
      <c r="H6" s="17">
        <v>393</v>
      </c>
      <c r="I6" s="17">
        <v>0</v>
      </c>
      <c r="J6" s="17">
        <v>5</v>
      </c>
      <c r="K6" s="17">
        <v>0</v>
      </c>
      <c r="L6" s="17">
        <v>1688</v>
      </c>
      <c r="M6" s="17" t="s">
        <v>47</v>
      </c>
      <c r="N6" s="22" t="s">
        <v>48</v>
      </c>
      <c r="O6" s="17">
        <v>4</v>
      </c>
      <c r="P6" s="17" t="s">
        <v>47</v>
      </c>
      <c r="Q6" s="17" t="s">
        <v>47</v>
      </c>
    </row>
    <row r="7" spans="1:17" ht="12.75">
      <c r="A7" s="17">
        <v>908</v>
      </c>
      <c r="B7" s="17">
        <v>134</v>
      </c>
      <c r="C7" s="17">
        <v>117</v>
      </c>
      <c r="D7" s="17">
        <v>86</v>
      </c>
      <c r="E7" s="17">
        <v>1408</v>
      </c>
      <c r="F7" s="17">
        <v>1109</v>
      </c>
      <c r="G7" s="17">
        <v>773</v>
      </c>
      <c r="H7" s="17">
        <v>769</v>
      </c>
      <c r="I7" s="17">
        <v>0</v>
      </c>
      <c r="J7" s="17">
        <v>3</v>
      </c>
      <c r="K7" s="17">
        <v>0</v>
      </c>
      <c r="L7" s="17">
        <v>3209</v>
      </c>
      <c r="M7" s="17" t="s">
        <v>49</v>
      </c>
      <c r="N7" s="22" t="s">
        <v>50</v>
      </c>
      <c r="O7" s="17">
        <v>6</v>
      </c>
      <c r="P7" s="17" t="s">
        <v>49</v>
      </c>
      <c r="Q7" s="17" t="s">
        <v>49</v>
      </c>
    </row>
    <row r="8" spans="1:17" ht="12.75">
      <c r="A8" s="17">
        <v>5019</v>
      </c>
      <c r="B8" s="17">
        <v>456</v>
      </c>
      <c r="C8" s="17">
        <v>819</v>
      </c>
      <c r="D8" s="17">
        <v>673</v>
      </c>
      <c r="E8" s="17">
        <v>7951</v>
      </c>
      <c r="F8" s="17">
        <v>6095</v>
      </c>
      <c r="G8" s="17">
        <v>6615</v>
      </c>
      <c r="H8" s="17">
        <v>6586</v>
      </c>
      <c r="I8" s="17">
        <v>1</v>
      </c>
      <c r="J8" s="17">
        <v>27</v>
      </c>
      <c r="K8" s="17">
        <v>0</v>
      </c>
      <c r="L8" s="17">
        <v>20432</v>
      </c>
      <c r="M8" s="17" t="s">
        <v>51</v>
      </c>
      <c r="N8" s="22" t="s">
        <v>52</v>
      </c>
      <c r="O8" s="17">
        <v>21</v>
      </c>
      <c r="P8" s="17" t="s">
        <v>51</v>
      </c>
      <c r="Q8" s="17" t="s">
        <v>51</v>
      </c>
    </row>
    <row r="9" spans="1:17" ht="12.75">
      <c r="A9" s="17">
        <v>1037</v>
      </c>
      <c r="B9" s="17">
        <v>272</v>
      </c>
      <c r="C9" s="17">
        <v>482</v>
      </c>
      <c r="D9" s="17">
        <v>325</v>
      </c>
      <c r="E9" s="17">
        <v>3735</v>
      </c>
      <c r="F9" s="17">
        <v>2369</v>
      </c>
      <c r="G9" s="17">
        <v>1568</v>
      </c>
      <c r="H9" s="17">
        <v>1548</v>
      </c>
      <c r="I9" s="17">
        <v>3</v>
      </c>
      <c r="J9" s="17">
        <v>13</v>
      </c>
      <c r="K9" s="17">
        <v>0</v>
      </c>
      <c r="L9" s="17">
        <v>6838</v>
      </c>
      <c r="M9" s="17" t="s">
        <v>53</v>
      </c>
      <c r="N9" s="22" t="s">
        <v>54</v>
      </c>
      <c r="O9" s="17">
        <v>11</v>
      </c>
      <c r="P9" s="17" t="s">
        <v>53</v>
      </c>
      <c r="Q9" s="17" t="s">
        <v>53</v>
      </c>
    </row>
    <row r="10" spans="1:17" ht="12.75">
      <c r="A10" s="17">
        <v>1724</v>
      </c>
      <c r="B10" s="17">
        <v>304</v>
      </c>
      <c r="C10" s="17">
        <v>186</v>
      </c>
      <c r="D10" s="17">
        <v>154</v>
      </c>
      <c r="E10" s="17">
        <v>3338</v>
      </c>
      <c r="F10" s="17">
        <v>2670</v>
      </c>
      <c r="G10" s="17">
        <v>2079</v>
      </c>
      <c r="H10" s="17">
        <v>2041</v>
      </c>
      <c r="I10" s="17">
        <v>1</v>
      </c>
      <c r="J10" s="17">
        <v>2</v>
      </c>
      <c r="K10" s="17">
        <v>0</v>
      </c>
      <c r="L10" s="17">
        <v>7330</v>
      </c>
      <c r="M10" s="17" t="s">
        <v>55</v>
      </c>
      <c r="N10" s="22" t="s">
        <v>56</v>
      </c>
      <c r="O10" s="17">
        <v>10</v>
      </c>
      <c r="P10" s="17" t="s">
        <v>55</v>
      </c>
      <c r="Q10" s="17" t="s">
        <v>55</v>
      </c>
    </row>
    <row r="11" spans="1:17" ht="12.75">
      <c r="A11" s="17">
        <v>584</v>
      </c>
      <c r="B11" s="17">
        <v>135</v>
      </c>
      <c r="C11" s="17">
        <v>115</v>
      </c>
      <c r="D11" s="17">
        <v>84</v>
      </c>
      <c r="E11" s="17">
        <v>1433</v>
      </c>
      <c r="F11" s="17">
        <v>1213</v>
      </c>
      <c r="G11" s="17">
        <v>1428</v>
      </c>
      <c r="H11" s="17">
        <v>1428</v>
      </c>
      <c r="I11" s="17">
        <v>0</v>
      </c>
      <c r="J11" s="17">
        <v>6</v>
      </c>
      <c r="K11" s="17">
        <v>0</v>
      </c>
      <c r="L11" s="17">
        <v>3566</v>
      </c>
      <c r="M11" s="17" t="s">
        <v>57</v>
      </c>
      <c r="N11" s="22" t="s">
        <v>58</v>
      </c>
      <c r="O11" s="17">
        <v>6</v>
      </c>
      <c r="P11" s="17" t="s">
        <v>57</v>
      </c>
      <c r="Q11" s="17" t="s">
        <v>57</v>
      </c>
    </row>
    <row r="12" spans="1:17" ht="12.75">
      <c r="A12" s="17">
        <v>855</v>
      </c>
      <c r="B12" s="17">
        <v>246</v>
      </c>
      <c r="C12" s="17">
        <v>220</v>
      </c>
      <c r="D12" s="17">
        <v>204</v>
      </c>
      <c r="E12" s="17">
        <v>1493</v>
      </c>
      <c r="F12" s="17">
        <v>1305</v>
      </c>
      <c r="G12" s="17">
        <v>959</v>
      </c>
      <c r="H12" s="17">
        <v>952</v>
      </c>
      <c r="I12" s="17">
        <v>1</v>
      </c>
      <c r="J12" s="17">
        <v>5</v>
      </c>
      <c r="K12" s="17">
        <v>0</v>
      </c>
      <c r="L12" s="17">
        <v>3533</v>
      </c>
      <c r="M12" s="17" t="s">
        <v>59</v>
      </c>
      <c r="N12" s="22" t="s">
        <v>60</v>
      </c>
      <c r="O12" s="17">
        <v>7</v>
      </c>
      <c r="P12" s="17" t="s">
        <v>59</v>
      </c>
      <c r="Q12" s="17" t="s">
        <v>59</v>
      </c>
    </row>
    <row r="13" spans="1:17" ht="12.75">
      <c r="A13" s="17">
        <v>361</v>
      </c>
      <c r="B13" s="17">
        <v>104</v>
      </c>
      <c r="C13" s="17">
        <v>88</v>
      </c>
      <c r="D13" s="17">
        <v>65</v>
      </c>
      <c r="E13" s="17">
        <v>667</v>
      </c>
      <c r="F13" s="17">
        <v>554</v>
      </c>
      <c r="G13" s="17">
        <v>839</v>
      </c>
      <c r="H13" s="17">
        <v>834</v>
      </c>
      <c r="I13" s="17">
        <v>1</v>
      </c>
      <c r="J13" s="17">
        <v>3</v>
      </c>
      <c r="K13" s="17">
        <v>0</v>
      </c>
      <c r="L13" s="17">
        <v>1959</v>
      </c>
      <c r="M13" s="17" t="s">
        <v>61</v>
      </c>
      <c r="N13" s="22" t="s">
        <v>62</v>
      </c>
      <c r="O13" s="17">
        <v>4</v>
      </c>
      <c r="P13" s="17" t="s">
        <v>61</v>
      </c>
      <c r="Q13" s="17" t="s">
        <v>61</v>
      </c>
    </row>
    <row r="14" spans="1:17" ht="12.75">
      <c r="A14" s="17">
        <v>429</v>
      </c>
      <c r="B14" s="17">
        <v>91</v>
      </c>
      <c r="C14" s="17">
        <v>82</v>
      </c>
      <c r="D14" s="17">
        <v>62</v>
      </c>
      <c r="E14" s="17">
        <v>934</v>
      </c>
      <c r="F14" s="17">
        <v>776</v>
      </c>
      <c r="G14" s="17">
        <v>663</v>
      </c>
      <c r="H14" s="17">
        <v>662</v>
      </c>
      <c r="I14" s="17">
        <v>0</v>
      </c>
      <c r="J14" s="17">
        <v>3</v>
      </c>
      <c r="K14" s="17">
        <v>0</v>
      </c>
      <c r="L14" s="17">
        <v>2111</v>
      </c>
      <c r="M14" s="17" t="s">
        <v>63</v>
      </c>
      <c r="N14" s="22" t="s">
        <v>64</v>
      </c>
      <c r="O14" s="17">
        <v>4</v>
      </c>
      <c r="P14" s="17" t="s">
        <v>63</v>
      </c>
      <c r="Q14" s="17" t="s">
        <v>63</v>
      </c>
    </row>
    <row r="15" spans="1:17" ht="12.75">
      <c r="A15" s="17">
        <v>383</v>
      </c>
      <c r="B15" s="17">
        <v>116</v>
      </c>
      <c r="C15" s="17">
        <v>108</v>
      </c>
      <c r="D15" s="17">
        <v>62</v>
      </c>
      <c r="E15" s="17">
        <v>1178</v>
      </c>
      <c r="F15" s="17">
        <v>897</v>
      </c>
      <c r="G15" s="17">
        <v>973</v>
      </c>
      <c r="H15" s="17">
        <v>969</v>
      </c>
      <c r="I15" s="17">
        <v>0</v>
      </c>
      <c r="J15" s="17">
        <v>8</v>
      </c>
      <c r="K15" s="17">
        <v>0</v>
      </c>
      <c r="L15" s="17">
        <v>2650</v>
      </c>
      <c r="M15" s="17" t="s">
        <v>65</v>
      </c>
      <c r="N15" s="22" t="s">
        <v>66</v>
      </c>
      <c r="O15" s="17">
        <v>4</v>
      </c>
      <c r="P15" s="17" t="s">
        <v>65</v>
      </c>
      <c r="Q15" s="17" t="s">
        <v>65</v>
      </c>
    </row>
    <row r="16" spans="1:17" ht="12.75">
      <c r="A16" s="17">
        <v>557</v>
      </c>
      <c r="B16" s="17">
        <v>136</v>
      </c>
      <c r="C16" s="17">
        <v>111</v>
      </c>
      <c r="D16" s="17">
        <v>86</v>
      </c>
      <c r="E16" s="17">
        <v>1528</v>
      </c>
      <c r="F16" s="17">
        <v>1225</v>
      </c>
      <c r="G16" s="17">
        <v>898</v>
      </c>
      <c r="H16" s="17">
        <v>892</v>
      </c>
      <c r="I16" s="17">
        <v>0</v>
      </c>
      <c r="J16" s="17">
        <v>5</v>
      </c>
      <c r="K16" s="17">
        <v>0</v>
      </c>
      <c r="L16" s="17">
        <v>3099</v>
      </c>
      <c r="M16" s="17" t="s">
        <v>67</v>
      </c>
      <c r="N16" s="22" t="s">
        <v>68</v>
      </c>
      <c r="O16" s="17">
        <v>4</v>
      </c>
      <c r="P16" s="17" t="s">
        <v>67</v>
      </c>
      <c r="Q16" s="17" t="s">
        <v>67</v>
      </c>
    </row>
    <row r="17" spans="1:17" ht="12.75">
      <c r="A17" s="17">
        <v>275</v>
      </c>
      <c r="B17" s="17">
        <v>91</v>
      </c>
      <c r="C17" s="17">
        <v>66</v>
      </c>
      <c r="D17" s="17">
        <v>39</v>
      </c>
      <c r="E17" s="17">
        <v>727</v>
      </c>
      <c r="F17" s="17">
        <v>589</v>
      </c>
      <c r="G17" s="17">
        <v>463</v>
      </c>
      <c r="H17" s="17">
        <v>463</v>
      </c>
      <c r="I17" s="17">
        <v>0</v>
      </c>
      <c r="J17" s="17">
        <v>2</v>
      </c>
      <c r="K17" s="17">
        <v>0</v>
      </c>
      <c r="L17" s="17">
        <v>1533</v>
      </c>
      <c r="M17" s="17" t="s">
        <v>69</v>
      </c>
      <c r="N17" s="22" t="s">
        <v>70</v>
      </c>
      <c r="O17" s="17">
        <v>4</v>
      </c>
      <c r="P17" s="17" t="s">
        <v>69</v>
      </c>
      <c r="Q17" s="17" t="s">
        <v>69</v>
      </c>
    </row>
    <row r="18" spans="1:17" ht="12.75">
      <c r="A18" s="17">
        <v>240</v>
      </c>
      <c r="B18" s="17">
        <v>65</v>
      </c>
      <c r="C18" s="17">
        <v>51</v>
      </c>
      <c r="D18" s="17">
        <v>40</v>
      </c>
      <c r="E18" s="17">
        <v>381</v>
      </c>
      <c r="F18" s="17">
        <v>317</v>
      </c>
      <c r="G18" s="17">
        <v>311</v>
      </c>
      <c r="H18" s="17">
        <v>311</v>
      </c>
      <c r="I18" s="17">
        <v>1</v>
      </c>
      <c r="J18" s="17">
        <v>4</v>
      </c>
      <c r="K18" s="17">
        <v>0</v>
      </c>
      <c r="L18" s="17">
        <v>988</v>
      </c>
      <c r="M18" s="17" t="s">
        <v>71</v>
      </c>
      <c r="N18" s="22" t="s">
        <v>72</v>
      </c>
      <c r="O18" s="17">
        <v>3</v>
      </c>
      <c r="P18" s="17" t="s">
        <v>71</v>
      </c>
      <c r="Q18" s="17" t="s">
        <v>71</v>
      </c>
    </row>
    <row r="19" spans="1:16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2"/>
      <c r="O19" s="17"/>
      <c r="P19" s="17"/>
    </row>
    <row r="20" spans="1:1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17"/>
      <c r="P20" s="17"/>
    </row>
    <row r="21" spans="1:1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2"/>
      <c r="O21" s="17"/>
      <c r="P21" s="17"/>
    </row>
    <row r="22" spans="1:1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2"/>
      <c r="O22" s="17"/>
      <c r="P22" s="17"/>
    </row>
    <row r="23" spans="1:1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2"/>
      <c r="O23" s="17"/>
      <c r="P23" s="17"/>
    </row>
    <row r="24" spans="1:1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2"/>
      <c r="O24" s="17"/>
      <c r="P24" s="17"/>
    </row>
    <row r="25" spans="1:1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</row>
    <row r="26" spans="1:1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</row>
    <row r="27" spans="1:1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2"/>
      <c r="O27" s="17"/>
      <c r="P27" s="17"/>
    </row>
    <row r="28" spans="1:1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2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2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2"/>
      <c r="O30" s="17"/>
      <c r="P30" s="17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2"/>
      <c r="O31" s="17"/>
      <c r="P31" s="17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2"/>
      <c r="O32" s="17"/>
      <c r="P32" s="17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2"/>
      <c r="O33" s="17"/>
      <c r="P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2013-07-28T06:46:30Z</cp:lastPrinted>
  <dcterms:created xsi:type="dcterms:W3CDTF">2011-07-25T06:40:06Z</dcterms:created>
  <dcterms:modified xsi:type="dcterms:W3CDTF">2016-02-10T11:16:47Z</dcterms:modified>
  <cp:category/>
  <cp:version/>
  <cp:contentType/>
  <cp:contentStatus/>
</cp:coreProperties>
</file>