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1_1_1" sheetId="1" r:id="rId1"/>
    <sheet name="Z1_1" sheetId="2" state="hidden" r:id="rId2"/>
  </sheets>
  <externalReferences>
    <externalReference r:id="rId5"/>
  </externalReferences>
  <definedNames>
    <definedName name="Z1_1">'Z1_1'!$A$1:$Q$18</definedName>
    <definedName name="_xlnm.Print_Titles" localSheetId="0">'1_1_1'!$A:$B,'1_1_1'!$4:$9</definedName>
    <definedName name="_xlnm.Print_Area" localSheetId="0">'1_1_1'!$A$1:$AE$27</definedName>
  </definedNames>
  <calcPr fullCalcOnLoad="1"/>
</workbook>
</file>

<file path=xl/sharedStrings.xml><?xml version="1.0" encoding="utf-8"?>
<sst xmlns="http://schemas.openxmlformats.org/spreadsheetml/2006/main" count="124" uniqueCount="75">
  <si>
    <t>Таблиця 1.1.1</t>
  </si>
  <si>
    <t>Таблиця 1.1.1 (продовження)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</si>
  <si>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</si>
  <si>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</si>
  <si>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№ з/п</t>
  </si>
  <si>
    <t>Область
(регіон)</t>
  </si>
  <si>
    <t>Кількість суддів за штатом</t>
  </si>
  <si>
    <t>Справ і матеріалів кримінального судочинства</t>
  </si>
  <si>
    <t>Справ і матеріалів адміністративного судочинства</t>
  </si>
  <si>
    <t>Справ і матеріалів цивільного судочинства</t>
  </si>
  <si>
    <t>Справ та матеріалів про адміністративні правопорушення</t>
  </si>
  <si>
    <t>Заяв про перегляд судових рішень адміністративного судочинства за нововиявленими обставинами</t>
  </si>
  <si>
    <t>Заяв про перегляд судових рішень цивільного судочинства за нововиявленими обставинами</t>
  </si>
  <si>
    <t>Інших справ і матеріалів</t>
  </si>
  <si>
    <t>УСЬОГО справ і матеріалів</t>
  </si>
  <si>
    <t>Динаміка</t>
  </si>
  <si>
    <t>%</t>
  </si>
  <si>
    <t>Усього</t>
  </si>
  <si>
    <t>у тому числі справ</t>
  </si>
  <si>
    <t>А</t>
  </si>
  <si>
    <t>Б</t>
  </si>
  <si>
    <t>ШАБЛОН, для структури   табл  1-1-1, в якій графи C i D скриті але присутні !!!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</si>
  <si>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</si>
  <si>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</si>
  <si>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</si>
  <si>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</si>
  <si>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</si>
  <si>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</si>
  <si>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</si>
  <si>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</si>
  <si>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</si>
  <si>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</si>
  <si>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</si>
  <si>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</si>
  <si>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Выражение1</t>
  </si>
  <si>
    <t>Назва</t>
  </si>
  <si>
    <t>F13</t>
  </si>
  <si>
    <t>kobl</t>
  </si>
  <si>
    <t>КСО</t>
  </si>
  <si>
    <t>01</t>
  </si>
  <si>
    <t>Богородчанський районний суд Івано-Франківської області</t>
  </si>
  <si>
    <t>02</t>
  </si>
  <si>
    <t>Болехівський міський суд Івано-Франківської області</t>
  </si>
  <si>
    <t>03</t>
  </si>
  <si>
    <t>Верховинський районний суд Івано-Франківської області</t>
  </si>
  <si>
    <t>04</t>
  </si>
  <si>
    <t>Галицький районний суд Івано-Франківської області</t>
  </si>
  <si>
    <t>05</t>
  </si>
  <si>
    <t>Городенківський районний суд Івано-Франківської області</t>
  </si>
  <si>
    <t>06</t>
  </si>
  <si>
    <t>Долинський районний суд Івано-Франківської області</t>
  </si>
  <si>
    <t>07</t>
  </si>
  <si>
    <t>Івано-Франківський міський суд Івано-Франківської області</t>
  </si>
  <si>
    <t>08</t>
  </si>
  <si>
    <t>Калуський міськрайонний суд Івано-Франківської області</t>
  </si>
  <si>
    <t>09</t>
  </si>
  <si>
    <t>Коломийський міськрайонний суд Івано-Франківської області</t>
  </si>
  <si>
    <t>10</t>
  </si>
  <si>
    <t>Косівський районний суд Івано-Франківської області</t>
  </si>
  <si>
    <t>11</t>
  </si>
  <si>
    <t>Надвірнянський районний суд Івано-Франківської області</t>
  </si>
  <si>
    <t>12</t>
  </si>
  <si>
    <t>Рогатинський районний суд Івано-Франківської області</t>
  </si>
  <si>
    <t>13</t>
  </si>
  <si>
    <t>Рожнятівський районний суд Івано-Франківської області</t>
  </si>
  <si>
    <t>14</t>
  </si>
  <si>
    <t>Снятинський районний суд Івано-Франківської області</t>
  </si>
  <si>
    <t>15</t>
  </si>
  <si>
    <t>Тисменицький районний суд Івано-Франківської області</t>
  </si>
  <si>
    <t>16</t>
  </si>
  <si>
    <t>Тлумацький районний суд Івано-Франківської області</t>
  </si>
  <si>
    <t>17</t>
  </si>
  <si>
    <t>Яремчанський міський суд Івано-Франківської області </t>
  </si>
  <si>
    <t>ТУ ДСА в І-Франківській обл</t>
  </si>
  <si>
    <t xml:space="preserve">  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</si>
</sst>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1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1" fillId="2" borderId="1" xfId="0" applyNumberFormat="1" applyFont="1" applyFill="1" applyBorder="1" applyAlignment="1" applyProtection="1">
      <alignment/>
      <protection locked="0"/>
    </xf>
    <xf numFmtId="2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/>
      <protection locked="0"/>
    </xf>
    <xf numFmtId="0" fontId="10" fillId="0" borderId="1" xfId="0" applyFont="1" applyBorder="1" applyAlignment="1" applyProtection="1">
      <alignment horizontal="left"/>
      <protection locked="0"/>
    </xf>
    <xf numFmtId="1" fontId="1" fillId="0" borderId="1" xfId="0" applyNumberFormat="1" applyFont="1" applyBorder="1" applyAlignment="1" applyProtection="1">
      <alignment horizontal="right" vertical="center"/>
      <protection locked="0"/>
    </xf>
    <xf numFmtId="2" fontId="1" fillId="0" borderId="1" xfId="0" applyNumberFormat="1" applyFont="1" applyBorder="1" applyAlignment="1" applyProtection="1">
      <alignment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b/>
        <i val="0"/>
        <color rgb="FFFF0000"/>
      </font>
      <border/>
    </dxf>
    <dxf>
      <font>
        <strike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Y_TABLY\TPR\1_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_1"/>
      <sheetName val="Z1_1"/>
    </sheetNames>
    <sheetDataSet>
      <sheetData sheetId="0">
        <row r="65">
          <cell r="F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zoomScaleSheetLayoutView="100" workbookViewId="0" topLeftCell="A1">
      <pane xSplit="2" ySplit="9" topLeftCell="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2" sqref="B32"/>
    </sheetView>
  </sheetViews>
  <sheetFormatPr defaultColWidth="9.00390625" defaultRowHeight="12.75"/>
  <cols>
    <col min="1" max="1" width="4.125" style="4" customWidth="1"/>
    <col min="2" max="2" width="39.875" style="4" customWidth="1"/>
    <col min="3" max="3" width="11.625" style="4" hidden="1" customWidth="1"/>
    <col min="4" max="4" width="9.75390625" style="4" hidden="1" customWidth="1"/>
    <col min="5" max="5" width="6.625" style="4" customWidth="1"/>
    <col min="6" max="6" width="6.25390625" style="4" customWidth="1"/>
    <col min="7" max="7" width="6.625" style="4" customWidth="1"/>
    <col min="8" max="9" width="7.00390625" style="4" customWidth="1"/>
    <col min="10" max="10" width="7.25390625" style="4" customWidth="1"/>
    <col min="11" max="11" width="6.625" style="4" customWidth="1"/>
    <col min="12" max="12" width="7.625" style="4" customWidth="1"/>
    <col min="13" max="13" width="6.375" style="4" customWidth="1"/>
    <col min="14" max="14" width="7.25390625" style="4" customWidth="1"/>
    <col min="15" max="15" width="7.125" style="4" customWidth="1"/>
    <col min="16" max="16" width="6.75390625" style="4" customWidth="1"/>
    <col min="17" max="17" width="7.375" style="4" customWidth="1"/>
    <col min="18" max="18" width="7.125" style="4" customWidth="1"/>
    <col min="19" max="21" width="6.625" style="4" customWidth="1"/>
    <col min="22" max="22" width="7.25390625" style="4" customWidth="1"/>
    <col min="23" max="25" width="9.875" style="4" customWidth="1"/>
    <col min="26" max="26" width="9.75390625" style="4" customWidth="1"/>
    <col min="27" max="27" width="0.12890625" style="4" customWidth="1"/>
    <col min="28" max="28" width="12.875" style="4" hidden="1" customWidth="1"/>
    <col min="29" max="30" width="9.125" style="4" customWidth="1"/>
    <col min="31" max="31" width="11.125" style="4" customWidth="1"/>
    <col min="32" max="32" width="9.125" style="6" customWidth="1"/>
    <col min="33" max="16384" width="9.125" style="4" customWidth="1"/>
  </cols>
  <sheetData>
    <row r="1" spans="18:31" ht="12.75">
      <c r="R1" s="5" t="s">
        <v>0</v>
      </c>
      <c r="AE1" s="5" t="s">
        <v>1</v>
      </c>
    </row>
    <row r="2" ht="3" customHeight="1"/>
    <row r="3" spans="1:27" ht="18.75">
      <c r="A3" s="7"/>
      <c r="B3" s="8"/>
      <c r="C3" s="8"/>
      <c r="D3" s="8"/>
      <c r="E3" s="8" t="s">
        <v>2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 spans="2:13" ht="15.75">
      <c r="B4" s="4" t="s">
        <v>73</v>
      </c>
      <c r="L4" s="9"/>
      <c r="M4" s="9"/>
    </row>
    <row r="5" spans="1:31" ht="16.5" customHeight="1">
      <c r="A5" s="10"/>
      <c r="B5" s="11"/>
      <c r="C5" s="11"/>
      <c r="D5" s="1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 t="s">
        <v>3</v>
      </c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</row>
    <row r="6" spans="1:31" ht="78" customHeight="1">
      <c r="A6" s="26" t="s">
        <v>4</v>
      </c>
      <c r="B6" s="27" t="s">
        <v>5</v>
      </c>
      <c r="C6" s="24"/>
      <c r="D6" s="24"/>
      <c r="E6" s="28" t="s">
        <v>6</v>
      </c>
      <c r="F6" s="28"/>
      <c r="G6" s="28" t="s">
        <v>7</v>
      </c>
      <c r="H6" s="28"/>
      <c r="I6" s="28"/>
      <c r="J6" s="28"/>
      <c r="K6" s="28" t="s">
        <v>8</v>
      </c>
      <c r="L6" s="28"/>
      <c r="M6" s="28"/>
      <c r="N6" s="28"/>
      <c r="O6" s="28" t="s">
        <v>9</v>
      </c>
      <c r="P6" s="28"/>
      <c r="Q6" s="28"/>
      <c r="R6" s="28"/>
      <c r="S6" s="28" t="s">
        <v>10</v>
      </c>
      <c r="T6" s="28"/>
      <c r="U6" s="28"/>
      <c r="V6" s="28"/>
      <c r="W6" s="28" t="s">
        <v>11</v>
      </c>
      <c r="X6" s="28"/>
      <c r="Y6" s="28" t="s">
        <v>12</v>
      </c>
      <c r="Z6" s="28"/>
      <c r="AA6" s="28" t="s">
        <v>13</v>
      </c>
      <c r="AB6" s="28"/>
      <c r="AC6" s="29" t="s">
        <v>14</v>
      </c>
      <c r="AD6" s="29"/>
      <c r="AE6" s="13" t="s">
        <v>15</v>
      </c>
    </row>
    <row r="7" spans="1:31" ht="17.25" customHeight="1">
      <c r="A7" s="26"/>
      <c r="B7" s="27"/>
      <c r="C7" s="24"/>
      <c r="D7" s="24"/>
      <c r="E7" s="28"/>
      <c r="F7" s="28"/>
      <c r="G7" s="30">
        <v>2014</v>
      </c>
      <c r="H7" s="30"/>
      <c r="I7" s="30">
        <v>2015</v>
      </c>
      <c r="J7" s="30"/>
      <c r="K7" s="30">
        <v>2014</v>
      </c>
      <c r="L7" s="30"/>
      <c r="M7" s="30">
        <v>2015</v>
      </c>
      <c r="N7" s="30"/>
      <c r="O7" s="30">
        <v>2014</v>
      </c>
      <c r="P7" s="30"/>
      <c r="Q7" s="30">
        <v>2015</v>
      </c>
      <c r="R7" s="30"/>
      <c r="S7" s="30">
        <v>2014</v>
      </c>
      <c r="T7" s="30"/>
      <c r="U7" s="30">
        <v>2015</v>
      </c>
      <c r="V7" s="30"/>
      <c r="W7" s="31">
        <v>2014</v>
      </c>
      <c r="X7" s="31">
        <v>2015</v>
      </c>
      <c r="Y7" s="31">
        <v>2014</v>
      </c>
      <c r="Z7" s="31">
        <v>2015</v>
      </c>
      <c r="AA7" s="31">
        <v>2014</v>
      </c>
      <c r="AB7" s="31">
        <v>2015</v>
      </c>
      <c r="AC7" s="31">
        <v>2014</v>
      </c>
      <c r="AD7" s="31">
        <v>2015</v>
      </c>
      <c r="AE7" s="32" t="s">
        <v>16</v>
      </c>
    </row>
    <row r="8" spans="1:31" ht="48.75" customHeight="1">
      <c r="A8" s="26"/>
      <c r="B8" s="27"/>
      <c r="C8" s="24"/>
      <c r="D8" s="24"/>
      <c r="E8" s="14">
        <v>2014</v>
      </c>
      <c r="F8" s="14">
        <v>2015</v>
      </c>
      <c r="G8" s="15" t="s">
        <v>17</v>
      </c>
      <c r="H8" s="15" t="s">
        <v>18</v>
      </c>
      <c r="I8" s="15" t="s">
        <v>17</v>
      </c>
      <c r="J8" s="15" t="s">
        <v>18</v>
      </c>
      <c r="K8" s="15" t="s">
        <v>17</v>
      </c>
      <c r="L8" s="15" t="s">
        <v>18</v>
      </c>
      <c r="M8" s="15" t="s">
        <v>17</v>
      </c>
      <c r="N8" s="15" t="s">
        <v>18</v>
      </c>
      <c r="O8" s="15" t="s">
        <v>17</v>
      </c>
      <c r="P8" s="15" t="s">
        <v>18</v>
      </c>
      <c r="Q8" s="15" t="s">
        <v>17</v>
      </c>
      <c r="R8" s="15" t="s">
        <v>18</v>
      </c>
      <c r="S8" s="15" t="s">
        <v>17</v>
      </c>
      <c r="T8" s="15" t="s">
        <v>18</v>
      </c>
      <c r="U8" s="15" t="s">
        <v>17</v>
      </c>
      <c r="V8" s="15" t="s">
        <v>18</v>
      </c>
      <c r="W8" s="31"/>
      <c r="X8" s="31"/>
      <c r="Y8" s="31"/>
      <c r="Z8" s="31"/>
      <c r="AA8" s="31"/>
      <c r="AB8" s="31"/>
      <c r="AC8" s="31"/>
      <c r="AD8" s="31"/>
      <c r="AE8" s="32"/>
    </row>
    <row r="9" spans="1:31" ht="12.75" customHeight="1">
      <c r="A9" s="12" t="s">
        <v>19</v>
      </c>
      <c r="B9" s="12" t="s">
        <v>20</v>
      </c>
      <c r="C9" s="12"/>
      <c r="D9" s="12"/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">
        <v>9</v>
      </c>
      <c r="L9" s="12">
        <v>10</v>
      </c>
      <c r="M9" s="12">
        <v>11</v>
      </c>
      <c r="N9" s="12">
        <v>12</v>
      </c>
      <c r="O9" s="12">
        <v>13</v>
      </c>
      <c r="P9" s="12">
        <v>14</v>
      </c>
      <c r="Q9" s="12">
        <v>15</v>
      </c>
      <c r="R9" s="12">
        <v>16</v>
      </c>
      <c r="S9" s="12">
        <v>17</v>
      </c>
      <c r="T9" s="12">
        <v>18</v>
      </c>
      <c r="U9" s="12">
        <v>19</v>
      </c>
      <c r="V9" s="12">
        <v>20</v>
      </c>
      <c r="W9" s="12">
        <v>21</v>
      </c>
      <c r="X9" s="12">
        <v>22</v>
      </c>
      <c r="Y9" s="12">
        <v>23</v>
      </c>
      <c r="Z9" s="12">
        <v>24</v>
      </c>
      <c r="AA9" s="12">
        <v>25</v>
      </c>
      <c r="AB9" s="12">
        <v>26</v>
      </c>
      <c r="AC9" s="12">
        <v>25</v>
      </c>
      <c r="AD9" s="12">
        <v>26</v>
      </c>
      <c r="AE9" s="16">
        <v>27</v>
      </c>
    </row>
    <row r="10" spans="1:32" ht="12" customHeight="1">
      <c r="A10" s="17">
        <v>1</v>
      </c>
      <c r="B10" s="18" t="str">
        <f>'Z1_1'!N2</f>
        <v>Богородчанський районний суд Івано-Франківської області</v>
      </c>
      <c r="C10" s="18"/>
      <c r="D10" s="18"/>
      <c r="E10" s="19">
        <v>4</v>
      </c>
      <c r="F10" s="10">
        <f>'Z1_1'!O2</f>
        <v>4</v>
      </c>
      <c r="G10" s="3">
        <v>7.55</v>
      </c>
      <c r="H10" s="3">
        <v>2.57</v>
      </c>
      <c r="I10" s="20">
        <f>'Z1_1'!A2</f>
        <v>6.16</v>
      </c>
      <c r="J10" s="20">
        <f>'Z1_1'!B2</f>
        <v>2.32</v>
      </c>
      <c r="K10" s="3">
        <v>3.2</v>
      </c>
      <c r="L10" s="3">
        <v>2.98</v>
      </c>
      <c r="M10" s="20">
        <f>'Z1_1'!C2</f>
        <v>6.52</v>
      </c>
      <c r="N10" s="20">
        <f>'Z1_1'!D2</f>
        <v>6.18</v>
      </c>
      <c r="O10" s="20">
        <v>22.23</v>
      </c>
      <c r="P10" s="20">
        <v>19.25</v>
      </c>
      <c r="Q10" s="20">
        <f>'Z1_1'!E2</f>
        <v>21.98</v>
      </c>
      <c r="R10" s="20">
        <f>'Z1_1'!F2</f>
        <v>18.66</v>
      </c>
      <c r="S10" s="3">
        <v>14.39</v>
      </c>
      <c r="T10" s="3">
        <v>14.32</v>
      </c>
      <c r="U10" s="20">
        <f>'Z1_1'!G2</f>
        <v>12.32</v>
      </c>
      <c r="V10" s="20">
        <f>'Z1_1'!H2</f>
        <v>11.95</v>
      </c>
      <c r="W10" s="3">
        <v>0</v>
      </c>
      <c r="X10" s="3">
        <f>'Z1_1'!I2</f>
        <v>0</v>
      </c>
      <c r="Y10" s="3">
        <v>0.05</v>
      </c>
      <c r="Z10" s="20">
        <f>'Z1_1'!J2</f>
        <v>0.05</v>
      </c>
      <c r="AA10" s="3"/>
      <c r="AB10" s="20">
        <f>'Z1_1'!K2</f>
        <v>0</v>
      </c>
      <c r="AC10" s="3">
        <v>47.42</v>
      </c>
      <c r="AD10" s="20">
        <f>'Z1_1'!L2</f>
        <v>47.029999999999994</v>
      </c>
      <c r="AE10" s="21" t="s">
        <v>74</v>
      </c>
      <c r="AF10" s="6">
        <f>IF(AC10=0," ",(AD10/AC10*100-100))</f>
        <v>-0.8224377899620663</v>
      </c>
    </row>
    <row r="11" spans="1:32" ht="12" customHeight="1">
      <c r="A11" s="17">
        <v>2</v>
      </c>
      <c r="B11" s="18" t="str">
        <f>'Z1_1'!N3</f>
        <v>Болехівський міський суд Івано-Франківської області</v>
      </c>
      <c r="C11" s="18"/>
      <c r="D11" s="18"/>
      <c r="E11" s="19">
        <v>3</v>
      </c>
      <c r="F11" s="10">
        <f>'Z1_1'!O3</f>
        <v>3</v>
      </c>
      <c r="G11" s="3">
        <v>2.91</v>
      </c>
      <c r="H11" s="3">
        <v>1.36</v>
      </c>
      <c r="I11" s="20">
        <f>'Z1_1'!A3</f>
        <v>2.67</v>
      </c>
      <c r="J11" s="20">
        <f>'Z1_1'!B3</f>
        <v>0.88</v>
      </c>
      <c r="K11" s="3">
        <v>1.48</v>
      </c>
      <c r="L11" s="3">
        <v>1.09</v>
      </c>
      <c r="M11" s="20">
        <f>'Z1_1'!C3</f>
        <v>0.79</v>
      </c>
      <c r="N11" s="20">
        <f>'Z1_1'!D3</f>
        <v>0.73</v>
      </c>
      <c r="O11" s="20">
        <v>10.48</v>
      </c>
      <c r="P11" s="20">
        <v>8.42</v>
      </c>
      <c r="Q11" s="20">
        <f>'Z1_1'!E3</f>
        <v>11.36</v>
      </c>
      <c r="R11" s="20">
        <f>'Z1_1'!F3</f>
        <v>9.82</v>
      </c>
      <c r="S11" s="3">
        <v>3.88</v>
      </c>
      <c r="T11" s="3">
        <v>3.88</v>
      </c>
      <c r="U11" s="20">
        <f>'Z1_1'!G3</f>
        <v>2.64</v>
      </c>
      <c r="V11" s="20">
        <f>'Z1_1'!H3</f>
        <v>2.64</v>
      </c>
      <c r="W11" s="3">
        <v>0</v>
      </c>
      <c r="X11" s="3">
        <f>'Z1_1'!I3</f>
        <v>0.03</v>
      </c>
      <c r="Y11" s="3">
        <v>0.06</v>
      </c>
      <c r="Z11" s="20">
        <f>'Z1_1'!J3</f>
        <v>0</v>
      </c>
      <c r="AA11" s="3"/>
      <c r="AB11" s="20">
        <f>'Z1_1'!K3</f>
        <v>0</v>
      </c>
      <c r="AC11" s="3">
        <v>18.81</v>
      </c>
      <c r="AD11" s="20">
        <f>'Z1_1'!L3</f>
        <v>17.490000000000002</v>
      </c>
      <c r="AE11" s="21">
        <f aca="true" t="shared" si="0" ref="AE11:AE27">AF11</f>
        <v>-7.017543859649109</v>
      </c>
      <c r="AF11" s="6">
        <f aca="true" t="shared" si="1" ref="AF11:AF27">IF(AC11=0," ",(AD11/AC11*100-100))</f>
        <v>-7.017543859649109</v>
      </c>
    </row>
    <row r="12" spans="1:32" ht="12" customHeight="1">
      <c r="A12" s="17">
        <v>3</v>
      </c>
      <c r="B12" s="18" t="str">
        <f>'Z1_1'!N4</f>
        <v>Верховинський районний суд Івано-Франківської області</v>
      </c>
      <c r="C12" s="18"/>
      <c r="D12" s="18"/>
      <c r="E12" s="19">
        <v>3</v>
      </c>
      <c r="F12" s="10">
        <f>'Z1_1'!O4</f>
        <v>3</v>
      </c>
      <c r="G12" s="3">
        <v>6.64</v>
      </c>
      <c r="H12" s="3">
        <v>3.09</v>
      </c>
      <c r="I12" s="20">
        <f>'Z1_1'!A4</f>
        <v>5.64</v>
      </c>
      <c r="J12" s="20">
        <f>'Z1_1'!B4</f>
        <v>2.73</v>
      </c>
      <c r="K12" s="3">
        <v>1.82</v>
      </c>
      <c r="L12" s="3">
        <v>1.58</v>
      </c>
      <c r="M12" s="20">
        <f>'Z1_1'!C4</f>
        <v>1.79</v>
      </c>
      <c r="N12" s="20">
        <f>'Z1_1'!D4</f>
        <v>1.67</v>
      </c>
      <c r="O12" s="20">
        <v>14.06</v>
      </c>
      <c r="P12" s="20">
        <v>11.3</v>
      </c>
      <c r="Q12" s="20">
        <f>'Z1_1'!E4</f>
        <v>11.12</v>
      </c>
      <c r="R12" s="20">
        <f>'Z1_1'!F4</f>
        <v>9.48</v>
      </c>
      <c r="S12" s="3">
        <v>8.21</v>
      </c>
      <c r="T12" s="3">
        <v>8.21</v>
      </c>
      <c r="U12" s="20">
        <f>'Z1_1'!G4</f>
        <v>5.88</v>
      </c>
      <c r="V12" s="20">
        <f>'Z1_1'!H4</f>
        <v>5.85</v>
      </c>
      <c r="W12" s="3">
        <v>0</v>
      </c>
      <c r="X12" s="3">
        <f>'Z1_1'!I4</f>
        <v>0</v>
      </c>
      <c r="Y12" s="3">
        <v>0.09</v>
      </c>
      <c r="Z12" s="20">
        <f>'Z1_1'!J4</f>
        <v>0</v>
      </c>
      <c r="AA12" s="3"/>
      <c r="AB12" s="20">
        <f>'Z1_1'!K4</f>
        <v>0</v>
      </c>
      <c r="AC12" s="3">
        <v>30.82</v>
      </c>
      <c r="AD12" s="20">
        <f>'Z1_1'!L4</f>
        <v>24.429999999999996</v>
      </c>
      <c r="AE12" s="21">
        <f t="shared" si="0"/>
        <v>-20.733290071382243</v>
      </c>
      <c r="AF12" s="6">
        <f t="shared" si="1"/>
        <v>-20.733290071382243</v>
      </c>
    </row>
    <row r="13" spans="1:32" ht="12" customHeight="1">
      <c r="A13" s="17">
        <v>4</v>
      </c>
      <c r="B13" s="18" t="str">
        <f>'Z1_1'!N5</f>
        <v>Галицький районний суд Івано-Франківської області</v>
      </c>
      <c r="C13" s="18"/>
      <c r="D13" s="18"/>
      <c r="E13" s="19">
        <v>5</v>
      </c>
      <c r="F13" s="10">
        <f>'Z1_1'!O5</f>
        <v>5</v>
      </c>
      <c r="G13" s="3">
        <v>11.89</v>
      </c>
      <c r="H13" s="3">
        <v>1.93</v>
      </c>
      <c r="I13" s="20">
        <f>'Z1_1'!A5</f>
        <v>7.09</v>
      </c>
      <c r="J13" s="20">
        <f>'Z1_1'!B5</f>
        <v>2.16</v>
      </c>
      <c r="K13" s="3">
        <v>1.91</v>
      </c>
      <c r="L13" s="3">
        <v>1.75</v>
      </c>
      <c r="M13" s="20">
        <f>'Z1_1'!C5</f>
        <v>1.62</v>
      </c>
      <c r="N13" s="20">
        <f>'Z1_1'!D5</f>
        <v>1.25</v>
      </c>
      <c r="O13" s="20">
        <v>23.75</v>
      </c>
      <c r="P13" s="20">
        <v>21.05</v>
      </c>
      <c r="Q13" s="20">
        <f>'Z1_1'!E5</f>
        <v>22.27</v>
      </c>
      <c r="R13" s="20">
        <f>'Z1_1'!F5</f>
        <v>19.25</v>
      </c>
      <c r="S13" s="3">
        <v>13.22</v>
      </c>
      <c r="T13" s="3">
        <v>13.13</v>
      </c>
      <c r="U13" s="20">
        <f>'Z1_1'!G5</f>
        <v>10.15</v>
      </c>
      <c r="V13" s="20">
        <f>'Z1_1'!H5</f>
        <v>9.89</v>
      </c>
      <c r="W13" s="3">
        <v>0</v>
      </c>
      <c r="X13" s="3">
        <f>'Z1_1'!I5</f>
        <v>0</v>
      </c>
      <c r="Y13" s="3">
        <v>0.04</v>
      </c>
      <c r="Z13" s="20">
        <f>'Z1_1'!J5</f>
        <v>0.05</v>
      </c>
      <c r="AA13" s="3"/>
      <c r="AB13" s="20">
        <f>'Z1_1'!K5</f>
        <v>0</v>
      </c>
      <c r="AC13" s="3">
        <v>50.81</v>
      </c>
      <c r="AD13" s="20">
        <f>'Z1_1'!L5</f>
        <v>41.18</v>
      </c>
      <c r="AE13" s="21">
        <f t="shared" si="0"/>
        <v>-18.952962015351318</v>
      </c>
      <c r="AF13" s="6">
        <f t="shared" si="1"/>
        <v>-18.952962015351318</v>
      </c>
    </row>
    <row r="14" spans="1:32" ht="12" customHeight="1">
      <c r="A14" s="17">
        <v>5</v>
      </c>
      <c r="B14" s="18" t="str">
        <f>'Z1_1'!N6</f>
        <v>Городенківський районний суд Івано-Франківської області</v>
      </c>
      <c r="C14" s="18"/>
      <c r="D14" s="18"/>
      <c r="E14" s="19">
        <v>4</v>
      </c>
      <c r="F14" s="10">
        <f>'Z1_1'!O6</f>
        <v>4</v>
      </c>
      <c r="G14" s="3">
        <v>6.2</v>
      </c>
      <c r="H14" s="3">
        <v>2.32</v>
      </c>
      <c r="I14" s="20">
        <f>'Z1_1'!A6</f>
        <v>8.82</v>
      </c>
      <c r="J14" s="20">
        <f>'Z1_1'!B6</f>
        <v>2.64</v>
      </c>
      <c r="K14" s="3">
        <v>1.5</v>
      </c>
      <c r="L14" s="3">
        <v>1.25</v>
      </c>
      <c r="M14" s="20">
        <f>'Z1_1'!C6</f>
        <v>0.64</v>
      </c>
      <c r="N14" s="20">
        <f>'Z1_1'!D6</f>
        <v>0.61</v>
      </c>
      <c r="O14" s="20">
        <v>21.45</v>
      </c>
      <c r="P14" s="20">
        <v>18.93</v>
      </c>
      <c r="Q14" s="20">
        <f>'Z1_1'!E6</f>
        <v>21.34</v>
      </c>
      <c r="R14" s="20">
        <f>'Z1_1'!F6</f>
        <v>19.16</v>
      </c>
      <c r="S14" s="3">
        <v>9.09</v>
      </c>
      <c r="T14" s="3">
        <v>8.93</v>
      </c>
      <c r="U14" s="20">
        <f>'Z1_1'!G6</f>
        <v>5.64</v>
      </c>
      <c r="V14" s="20">
        <f>'Z1_1'!H6</f>
        <v>5.59</v>
      </c>
      <c r="W14" s="3">
        <v>0</v>
      </c>
      <c r="X14" s="3">
        <f>'Z1_1'!I6</f>
        <v>0</v>
      </c>
      <c r="Y14" s="3">
        <v>0.11</v>
      </c>
      <c r="Z14" s="20">
        <f>'Z1_1'!J6</f>
        <v>0.2</v>
      </c>
      <c r="AA14" s="3"/>
      <c r="AB14" s="20">
        <f>'Z1_1'!K6</f>
        <v>0</v>
      </c>
      <c r="AC14" s="3">
        <v>38.35</v>
      </c>
      <c r="AD14" s="20">
        <f>'Z1_1'!L6</f>
        <v>36.64</v>
      </c>
      <c r="AE14" s="21">
        <f t="shared" si="0"/>
        <v>-4.458930899608873</v>
      </c>
      <c r="AF14" s="6">
        <f t="shared" si="1"/>
        <v>-4.458930899608873</v>
      </c>
    </row>
    <row r="15" spans="1:32" ht="12" customHeight="1">
      <c r="A15" s="17">
        <v>6</v>
      </c>
      <c r="B15" s="18" t="str">
        <f>'Z1_1'!N7</f>
        <v>Долинський районний суд Івано-Франківської області</v>
      </c>
      <c r="C15" s="18"/>
      <c r="D15" s="18"/>
      <c r="E15" s="19">
        <v>6</v>
      </c>
      <c r="F15" s="10">
        <f>'Z1_1'!O7</f>
        <v>6</v>
      </c>
      <c r="G15" s="3">
        <v>13.76</v>
      </c>
      <c r="H15" s="3">
        <v>2.03</v>
      </c>
      <c r="I15" s="20">
        <f>'Z1_1'!A7</f>
        <v>11.33</v>
      </c>
      <c r="J15" s="20">
        <f>'Z1_1'!B7</f>
        <v>2.08</v>
      </c>
      <c r="K15" s="3">
        <v>1.77</v>
      </c>
      <c r="L15" s="3">
        <v>1.3</v>
      </c>
      <c r="M15" s="20">
        <f>'Z1_1'!C7</f>
        <v>1.73</v>
      </c>
      <c r="N15" s="20">
        <f>'Z1_1'!D7</f>
        <v>1.48</v>
      </c>
      <c r="O15" s="20">
        <v>21.33</v>
      </c>
      <c r="P15" s="20">
        <v>16.8</v>
      </c>
      <c r="Q15" s="20">
        <f>'Z1_1'!E7</f>
        <v>19.74</v>
      </c>
      <c r="R15" s="20">
        <f>'Z1_1'!F7</f>
        <v>16.61</v>
      </c>
      <c r="S15" s="3">
        <v>11.71</v>
      </c>
      <c r="T15" s="3">
        <v>11.65</v>
      </c>
      <c r="U15" s="20">
        <f>'Z1_1'!G7</f>
        <v>6.68</v>
      </c>
      <c r="V15" s="20">
        <f>'Z1_1'!H7</f>
        <v>6.64</v>
      </c>
      <c r="W15" s="3">
        <v>0</v>
      </c>
      <c r="X15" s="3">
        <f>'Z1_1'!I7</f>
        <v>0</v>
      </c>
      <c r="Y15" s="3">
        <v>0.05</v>
      </c>
      <c r="Z15" s="20">
        <f>'Z1_1'!J7</f>
        <v>0.05</v>
      </c>
      <c r="AA15" s="3"/>
      <c r="AB15" s="20">
        <f>'Z1_1'!K7</f>
        <v>0</v>
      </c>
      <c r="AC15" s="3">
        <v>48.62</v>
      </c>
      <c r="AD15" s="20">
        <f>'Z1_1'!L7</f>
        <v>39.529999999999994</v>
      </c>
      <c r="AE15" s="21">
        <f t="shared" si="0"/>
        <v>-18.696009872480474</v>
      </c>
      <c r="AF15" s="6">
        <f t="shared" si="1"/>
        <v>-18.696009872480474</v>
      </c>
    </row>
    <row r="16" spans="1:32" ht="12" customHeight="1">
      <c r="A16" s="17">
        <v>7</v>
      </c>
      <c r="B16" s="18" t="str">
        <f>'Z1_1'!N8</f>
        <v>Івано-Франківський міський суд Івано-Франківської області</v>
      </c>
      <c r="C16" s="18"/>
      <c r="D16" s="18"/>
      <c r="E16" s="19">
        <v>21</v>
      </c>
      <c r="F16" s="10">
        <f>'Z1_1'!O8</f>
        <v>21</v>
      </c>
      <c r="G16" s="3">
        <v>21.73</v>
      </c>
      <c r="H16" s="3">
        <v>1.97</v>
      </c>
      <c r="I16" s="20">
        <f>'Z1_1'!A8</f>
        <v>22.81</v>
      </c>
      <c r="J16" s="20">
        <f>'Z1_1'!B8</f>
        <v>1.76</v>
      </c>
      <c r="K16" s="3">
        <v>3.55</v>
      </c>
      <c r="L16" s="3">
        <v>2.91</v>
      </c>
      <c r="M16" s="20">
        <f>'Z1_1'!C8</f>
        <v>2.26</v>
      </c>
      <c r="N16" s="20">
        <f>'Z1_1'!D8</f>
        <v>1.86</v>
      </c>
      <c r="O16" s="20">
        <v>34.42</v>
      </c>
      <c r="P16" s="20">
        <v>26.39</v>
      </c>
      <c r="Q16" s="20">
        <f>'Z1_1'!E8</f>
        <v>36.24</v>
      </c>
      <c r="R16" s="20">
        <f>'Z1_1'!F8</f>
        <v>28.73</v>
      </c>
      <c r="S16" s="3">
        <v>28.64</v>
      </c>
      <c r="T16" s="3">
        <v>28.51</v>
      </c>
      <c r="U16" s="20">
        <f>'Z1_1'!G8</f>
        <v>16.19</v>
      </c>
      <c r="V16" s="20">
        <f>'Z1_1'!H8</f>
        <v>16.11</v>
      </c>
      <c r="W16" s="3">
        <v>0</v>
      </c>
      <c r="X16" s="3">
        <f>'Z1_1'!I8</f>
        <v>0.01</v>
      </c>
      <c r="Y16" s="3">
        <v>0.12</v>
      </c>
      <c r="Z16" s="20">
        <f>'Z1_1'!J8</f>
        <v>0.05</v>
      </c>
      <c r="AA16" s="3"/>
      <c r="AB16" s="20">
        <f>'Z1_1'!K8</f>
        <v>0</v>
      </c>
      <c r="AC16" s="3">
        <v>88.46</v>
      </c>
      <c r="AD16" s="20">
        <f>'Z1_1'!L8</f>
        <v>77.56</v>
      </c>
      <c r="AE16" s="21">
        <f t="shared" si="0"/>
        <v>-12.32195342527696</v>
      </c>
      <c r="AF16" s="6">
        <f t="shared" si="1"/>
        <v>-12.32195342527696</v>
      </c>
    </row>
    <row r="17" spans="1:32" ht="12" customHeight="1">
      <c r="A17" s="17">
        <v>8</v>
      </c>
      <c r="B17" s="18" t="str">
        <f>'Z1_1'!N9</f>
        <v>Калуський міськрайонний суд Івано-Франківської області</v>
      </c>
      <c r="C17" s="18"/>
      <c r="D17" s="18"/>
      <c r="E17" s="19">
        <v>11</v>
      </c>
      <c r="F17" s="10">
        <f>'Z1_1'!O9</f>
        <v>11</v>
      </c>
      <c r="G17" s="3">
        <v>8.57</v>
      </c>
      <c r="H17" s="3">
        <v>2.25</v>
      </c>
      <c r="I17" s="20">
        <f>'Z1_1'!A9</f>
        <v>7.85</v>
      </c>
      <c r="J17" s="20">
        <f>'Z1_1'!B9</f>
        <v>2.11</v>
      </c>
      <c r="K17" s="3">
        <v>3.98</v>
      </c>
      <c r="L17" s="3">
        <v>2.69</v>
      </c>
      <c r="M17" s="20">
        <f>'Z1_1'!C9</f>
        <v>2.48</v>
      </c>
      <c r="N17" s="20">
        <f>'Z1_1'!D9</f>
        <v>1.98</v>
      </c>
      <c r="O17" s="20">
        <v>30.87</v>
      </c>
      <c r="P17" s="20">
        <v>19.58</v>
      </c>
      <c r="Q17" s="20">
        <f>'Z1_1'!E9</f>
        <v>21.41</v>
      </c>
      <c r="R17" s="20">
        <f>'Z1_1'!F9</f>
        <v>17.93</v>
      </c>
      <c r="S17" s="3">
        <v>12.96</v>
      </c>
      <c r="T17" s="3">
        <v>12.79</v>
      </c>
      <c r="U17" s="20">
        <f>'Z1_1'!G9</f>
        <v>9.05</v>
      </c>
      <c r="V17" s="20">
        <f>'Z1_1'!H9</f>
        <v>8.96</v>
      </c>
      <c r="W17" s="3">
        <v>0.02</v>
      </c>
      <c r="X17" s="3">
        <f>'Z1_1'!I9</f>
        <v>0.01</v>
      </c>
      <c r="Y17" s="3">
        <v>0.11</v>
      </c>
      <c r="Z17" s="20">
        <f>'Z1_1'!J9</f>
        <v>0.07</v>
      </c>
      <c r="AA17" s="3"/>
      <c r="AB17" s="20">
        <f>'Z1_1'!K9</f>
        <v>0</v>
      </c>
      <c r="AC17" s="3">
        <v>56.51</v>
      </c>
      <c r="AD17" s="20">
        <f>'Z1_1'!L9</f>
        <v>40.870000000000005</v>
      </c>
      <c r="AE17" s="21">
        <f t="shared" si="0"/>
        <v>-27.676517430543257</v>
      </c>
      <c r="AF17" s="6">
        <f t="shared" si="1"/>
        <v>-27.676517430543257</v>
      </c>
    </row>
    <row r="18" spans="1:32" ht="12" customHeight="1">
      <c r="A18" s="17">
        <v>9</v>
      </c>
      <c r="B18" s="18" t="str">
        <f>'Z1_1'!N10</f>
        <v>Коломийський міськрайонний суд Івано-Франківської області</v>
      </c>
      <c r="C18" s="18"/>
      <c r="D18" s="18"/>
      <c r="E18" s="19">
        <v>10</v>
      </c>
      <c r="F18" s="10">
        <f>'Z1_1'!O10</f>
        <v>10</v>
      </c>
      <c r="G18" s="3">
        <v>15.67</v>
      </c>
      <c r="H18" s="3">
        <v>2.76</v>
      </c>
      <c r="I18" s="20">
        <f>'Z1_1'!A10</f>
        <v>12.33</v>
      </c>
      <c r="J18" s="20">
        <f>'Z1_1'!B10</f>
        <v>2.71</v>
      </c>
      <c r="K18" s="3">
        <v>1.69</v>
      </c>
      <c r="L18" s="3">
        <v>1.4</v>
      </c>
      <c r="M18" s="20">
        <f>'Z1_1'!C10</f>
        <v>1.18</v>
      </c>
      <c r="N18" s="20">
        <f>'Z1_1'!D10</f>
        <v>0.95</v>
      </c>
      <c r="O18" s="20">
        <v>30.35</v>
      </c>
      <c r="P18" s="20">
        <v>24.27</v>
      </c>
      <c r="Q18" s="20">
        <f>'Z1_1'!E10</f>
        <v>25.74</v>
      </c>
      <c r="R18" s="20">
        <f>'Z1_1'!F10</f>
        <v>20.39</v>
      </c>
      <c r="S18" s="3">
        <v>18.9</v>
      </c>
      <c r="T18" s="3">
        <v>18.55</v>
      </c>
      <c r="U18" s="20">
        <f>'Z1_1'!G10</f>
        <v>15.88</v>
      </c>
      <c r="V18" s="20">
        <f>'Z1_1'!H10</f>
        <v>15.43</v>
      </c>
      <c r="W18" s="3">
        <v>0.01</v>
      </c>
      <c r="X18" s="3">
        <f>'Z1_1'!I10</f>
        <v>0</v>
      </c>
      <c r="Y18" s="3">
        <v>0.02</v>
      </c>
      <c r="Z18" s="20">
        <f>'Z1_1'!J10</f>
        <v>0.05</v>
      </c>
      <c r="AA18" s="3"/>
      <c r="AB18" s="20">
        <f>'Z1_1'!K10</f>
        <v>0</v>
      </c>
      <c r="AC18" s="3">
        <v>66.64</v>
      </c>
      <c r="AD18" s="20">
        <f>'Z1_1'!L10</f>
        <v>55.18</v>
      </c>
      <c r="AE18" s="21">
        <f t="shared" si="0"/>
        <v>-17.196878751500606</v>
      </c>
      <c r="AF18" s="6">
        <f t="shared" si="1"/>
        <v>-17.196878751500606</v>
      </c>
    </row>
    <row r="19" spans="1:32" ht="12" customHeight="1">
      <c r="A19" s="17">
        <v>10</v>
      </c>
      <c r="B19" s="18" t="str">
        <f>'Z1_1'!N11</f>
        <v>Косівський районний суд Івано-Франківської області</v>
      </c>
      <c r="C19" s="18"/>
      <c r="D19" s="18"/>
      <c r="E19" s="19">
        <v>6</v>
      </c>
      <c r="F19" s="10">
        <f>'Z1_1'!O11</f>
        <v>6</v>
      </c>
      <c r="G19" s="3">
        <v>8.85</v>
      </c>
      <c r="H19" s="3">
        <v>2.05</v>
      </c>
      <c r="I19" s="20">
        <f>'Z1_1'!A11</f>
        <v>7.5</v>
      </c>
      <c r="J19" s="20">
        <f>'Z1_1'!B11</f>
        <v>1.94</v>
      </c>
      <c r="K19" s="3">
        <v>1.74</v>
      </c>
      <c r="L19" s="3">
        <v>1.27</v>
      </c>
      <c r="M19" s="20">
        <f>'Z1_1'!C11</f>
        <v>1.21</v>
      </c>
      <c r="N19" s="20">
        <f>'Z1_1'!D11</f>
        <v>0.73</v>
      </c>
      <c r="O19" s="20">
        <v>21.71</v>
      </c>
      <c r="P19" s="20">
        <v>18.38</v>
      </c>
      <c r="Q19" s="20">
        <f>'Z1_1'!E11</f>
        <v>17.77</v>
      </c>
      <c r="R19" s="20">
        <f>'Z1_1'!F11</f>
        <v>15.29</v>
      </c>
      <c r="S19" s="3">
        <v>21.64</v>
      </c>
      <c r="T19" s="3">
        <v>21.64</v>
      </c>
      <c r="U19" s="20">
        <f>'Z1_1'!G11</f>
        <v>17.05</v>
      </c>
      <c r="V19" s="20">
        <f>'Z1_1'!H11</f>
        <v>16.86</v>
      </c>
      <c r="W19" s="3">
        <v>0</v>
      </c>
      <c r="X19" s="3">
        <f>'Z1_1'!I11</f>
        <v>0</v>
      </c>
      <c r="Y19" s="3">
        <v>0.09</v>
      </c>
      <c r="Z19" s="20">
        <f>'Z1_1'!J11</f>
        <v>0.05</v>
      </c>
      <c r="AA19" s="3"/>
      <c r="AB19" s="20">
        <f>'Z1_1'!K11</f>
        <v>0</v>
      </c>
      <c r="AC19" s="3">
        <v>54.03</v>
      </c>
      <c r="AD19" s="20">
        <f>'Z1_1'!L11</f>
        <v>43.58</v>
      </c>
      <c r="AE19" s="21">
        <f t="shared" si="0"/>
        <v>-19.34110679252268</v>
      </c>
      <c r="AF19" s="6">
        <f t="shared" si="1"/>
        <v>-19.34110679252268</v>
      </c>
    </row>
    <row r="20" spans="1:32" ht="12" customHeight="1">
      <c r="A20" s="17">
        <v>11</v>
      </c>
      <c r="B20" s="18" t="str">
        <f>'Z1_1'!N12</f>
        <v>Надвірнянський районний суд Івано-Франківської області</v>
      </c>
      <c r="C20" s="18"/>
      <c r="D20" s="18"/>
      <c r="E20" s="19">
        <v>7</v>
      </c>
      <c r="F20" s="10">
        <f>'Z1_1'!O12</f>
        <v>7</v>
      </c>
      <c r="G20" s="3">
        <v>11.1</v>
      </c>
      <c r="H20" s="3">
        <v>3.19</v>
      </c>
      <c r="I20" s="20">
        <f>'Z1_1'!A12</f>
        <v>9.3</v>
      </c>
      <c r="J20" s="20">
        <f>'Z1_1'!B12</f>
        <v>2.75</v>
      </c>
      <c r="K20" s="3">
        <v>2.86</v>
      </c>
      <c r="L20" s="3">
        <v>2.65</v>
      </c>
      <c r="M20" s="20">
        <f>'Z1_1'!C12</f>
        <v>2.12</v>
      </c>
      <c r="N20" s="20">
        <f>'Z1_1'!D12</f>
        <v>1.99</v>
      </c>
      <c r="O20" s="20">
        <v>19.39</v>
      </c>
      <c r="P20" s="20">
        <v>16.95</v>
      </c>
      <c r="Q20" s="20">
        <f>'Z1_1'!E12</f>
        <v>18.08</v>
      </c>
      <c r="R20" s="20">
        <f>'Z1_1'!F12</f>
        <v>15.6</v>
      </c>
      <c r="S20" s="3">
        <v>12.45</v>
      </c>
      <c r="T20" s="3">
        <v>12.36</v>
      </c>
      <c r="U20" s="20">
        <f>'Z1_1'!G12</f>
        <v>7.71</v>
      </c>
      <c r="V20" s="20">
        <f>'Z1_1'!H12</f>
        <v>7.69</v>
      </c>
      <c r="W20" s="3">
        <v>0.01</v>
      </c>
      <c r="X20" s="3">
        <f>'Z1_1'!I12</f>
        <v>0</v>
      </c>
      <c r="Y20" s="3">
        <v>0.06</v>
      </c>
      <c r="Z20" s="20">
        <f>'Z1_1'!J12</f>
        <v>0.04</v>
      </c>
      <c r="AA20" s="3"/>
      <c r="AB20" s="20">
        <f>'Z1_1'!K12</f>
        <v>0</v>
      </c>
      <c r="AC20" s="3">
        <v>45.87</v>
      </c>
      <c r="AD20" s="20">
        <f>'Z1_1'!L12</f>
        <v>37.25</v>
      </c>
      <c r="AE20" s="21">
        <f t="shared" si="0"/>
        <v>-18.792238936123823</v>
      </c>
      <c r="AF20" s="6">
        <f t="shared" si="1"/>
        <v>-18.792238936123823</v>
      </c>
    </row>
    <row r="21" spans="1:32" ht="12" customHeight="1">
      <c r="A21" s="17">
        <v>12</v>
      </c>
      <c r="B21" s="18" t="str">
        <f>'Z1_1'!N13</f>
        <v>Рогатинський районний суд Івано-Франківської області</v>
      </c>
      <c r="C21" s="18"/>
      <c r="D21" s="18"/>
      <c r="E21" s="19">
        <v>4</v>
      </c>
      <c r="F21" s="10">
        <f>'Z1_1'!O13</f>
        <v>4</v>
      </c>
      <c r="G21" s="3">
        <v>8.2</v>
      </c>
      <c r="H21" s="3">
        <v>2.36</v>
      </c>
      <c r="I21" s="20">
        <f>'Z1_1'!A13</f>
        <v>7.18</v>
      </c>
      <c r="J21" s="20">
        <f>'Z1_1'!B13</f>
        <v>2.02</v>
      </c>
      <c r="K21" s="3">
        <v>2</v>
      </c>
      <c r="L21" s="3">
        <v>1.48</v>
      </c>
      <c r="M21" s="20">
        <f>'Z1_1'!C13</f>
        <v>1.36</v>
      </c>
      <c r="N21" s="20">
        <f>'Z1_1'!D13</f>
        <v>1.14</v>
      </c>
      <c r="O21" s="20">
        <v>15.16</v>
      </c>
      <c r="P21" s="20">
        <v>12.59</v>
      </c>
      <c r="Q21" s="20">
        <f>'Z1_1'!E13</f>
        <v>15</v>
      </c>
      <c r="R21" s="20">
        <f>'Z1_1'!F13</f>
        <v>12.86</v>
      </c>
      <c r="S21" s="3">
        <v>19.07</v>
      </c>
      <c r="T21" s="3">
        <v>18.95</v>
      </c>
      <c r="U21" s="20">
        <f>'Z1_1'!G13</f>
        <v>14.75</v>
      </c>
      <c r="V21" s="20">
        <f>'Z1_1'!H13</f>
        <v>14.73</v>
      </c>
      <c r="W21" s="3">
        <v>0.02</v>
      </c>
      <c r="X21" s="3">
        <f>'Z1_1'!I13</f>
        <v>0.05</v>
      </c>
      <c r="Y21" s="3">
        <v>0.07</v>
      </c>
      <c r="Z21" s="20">
        <f>'Z1_1'!J13</f>
        <v>0.07</v>
      </c>
      <c r="AA21" s="3"/>
      <c r="AB21" s="20">
        <f>'Z1_1'!K13</f>
        <v>0</v>
      </c>
      <c r="AC21" s="3">
        <v>44.52</v>
      </c>
      <c r="AD21" s="20">
        <f>'Z1_1'!L13</f>
        <v>38.41</v>
      </c>
      <c r="AE21" s="21">
        <f t="shared" si="0"/>
        <v>-13.724168912848171</v>
      </c>
      <c r="AF21" s="6">
        <f t="shared" si="1"/>
        <v>-13.724168912848171</v>
      </c>
    </row>
    <row r="22" spans="1:32" ht="12" customHeight="1">
      <c r="A22" s="17">
        <v>13</v>
      </c>
      <c r="B22" s="18" t="str">
        <f>'Z1_1'!N14</f>
        <v>Рожнятівський районний суд Івано-Франківської області</v>
      </c>
      <c r="C22" s="18"/>
      <c r="D22" s="18"/>
      <c r="E22" s="19">
        <v>4</v>
      </c>
      <c r="F22" s="10">
        <f>'Z1_1'!O14</f>
        <v>4</v>
      </c>
      <c r="G22" s="3">
        <v>9.75</v>
      </c>
      <c r="H22" s="3">
        <v>2.07</v>
      </c>
      <c r="I22" s="20">
        <f>'Z1_1'!A14</f>
        <v>8.89</v>
      </c>
      <c r="J22" s="20">
        <f>'Z1_1'!B14</f>
        <v>2.14</v>
      </c>
      <c r="K22" s="3">
        <v>1.86</v>
      </c>
      <c r="L22" s="3">
        <v>1.41</v>
      </c>
      <c r="M22" s="20">
        <f>'Z1_1'!C14</f>
        <v>1.48</v>
      </c>
      <c r="N22" s="20">
        <f>'Z1_1'!D14</f>
        <v>1.05</v>
      </c>
      <c r="O22" s="20">
        <v>21.23</v>
      </c>
      <c r="P22" s="20">
        <v>17.64</v>
      </c>
      <c r="Q22" s="20">
        <f>'Z1_1'!E14</f>
        <v>21.11</v>
      </c>
      <c r="R22" s="20">
        <f>'Z1_1'!F14</f>
        <v>18.52</v>
      </c>
      <c r="S22" s="3">
        <v>15.07</v>
      </c>
      <c r="T22" s="3">
        <v>15.05</v>
      </c>
      <c r="U22" s="20">
        <f>'Z1_1'!G14</f>
        <v>12.59</v>
      </c>
      <c r="V22" s="20">
        <f>'Z1_1'!H14</f>
        <v>12.14</v>
      </c>
      <c r="W22" s="3">
        <v>0</v>
      </c>
      <c r="X22" s="3">
        <f>'Z1_1'!I14</f>
        <v>0.02</v>
      </c>
      <c r="Y22" s="3">
        <v>0.07</v>
      </c>
      <c r="Z22" s="20">
        <f>'Z1_1'!J14</f>
        <v>0.18</v>
      </c>
      <c r="AA22" s="3"/>
      <c r="AB22" s="20">
        <f>'Z1_1'!K14</f>
        <v>0</v>
      </c>
      <c r="AC22" s="3">
        <v>47.98</v>
      </c>
      <c r="AD22" s="20">
        <f>'Z1_1'!L14</f>
        <v>44.27</v>
      </c>
      <c r="AE22" s="21">
        <f t="shared" si="0"/>
        <v>-7.732388495206322</v>
      </c>
      <c r="AF22" s="6">
        <f t="shared" si="1"/>
        <v>-7.732388495206322</v>
      </c>
    </row>
    <row r="23" spans="1:33" ht="12" customHeight="1">
      <c r="A23" s="17">
        <v>14</v>
      </c>
      <c r="B23" s="18" t="str">
        <f>'Z1_1'!N15</f>
        <v>Снятинський районний суд Івано-Франківської області</v>
      </c>
      <c r="C23" s="18"/>
      <c r="D23" s="18"/>
      <c r="E23" s="19">
        <v>4</v>
      </c>
      <c r="F23" s="10">
        <f>'Z1_1'!O15</f>
        <v>4</v>
      </c>
      <c r="G23" s="3">
        <v>8.7</v>
      </c>
      <c r="H23" s="3">
        <v>2.64</v>
      </c>
      <c r="I23" s="20">
        <f>'Z1_1'!A15</f>
        <v>7.11</v>
      </c>
      <c r="J23" s="20">
        <f>'Z1_1'!B15</f>
        <v>2.2</v>
      </c>
      <c r="K23" s="3">
        <v>2.45</v>
      </c>
      <c r="L23" s="3">
        <v>1.41</v>
      </c>
      <c r="M23" s="20">
        <f>'Z1_1'!C15</f>
        <v>0.89</v>
      </c>
      <c r="N23" s="20">
        <f>'Z1_1'!D15</f>
        <v>0.82</v>
      </c>
      <c r="O23" s="20">
        <v>26.77</v>
      </c>
      <c r="P23" s="20">
        <v>20.39</v>
      </c>
      <c r="Q23" s="20">
        <f>'Z1_1'!E15</f>
        <v>21.84</v>
      </c>
      <c r="R23" s="20">
        <f>'Z1_1'!F15</f>
        <v>18.86</v>
      </c>
      <c r="S23" s="3">
        <v>22.11</v>
      </c>
      <c r="T23" s="3">
        <v>22.02</v>
      </c>
      <c r="U23" s="20">
        <f>'Z1_1'!G15</f>
        <v>18.57</v>
      </c>
      <c r="V23" s="20">
        <f>'Z1_1'!H15</f>
        <v>17.77</v>
      </c>
      <c r="W23" s="3">
        <v>0</v>
      </c>
      <c r="X23" s="3">
        <f>'Z1_1'!I15</f>
        <v>0</v>
      </c>
      <c r="Y23" s="3">
        <v>0.18</v>
      </c>
      <c r="Z23" s="20">
        <f>'Z1_1'!J15</f>
        <v>0.16</v>
      </c>
      <c r="AA23" s="3"/>
      <c r="AB23" s="20">
        <f>'Z1_1'!K15</f>
        <v>0</v>
      </c>
      <c r="AC23" s="3">
        <v>60.21</v>
      </c>
      <c r="AD23" s="20">
        <f>'Z1_1'!L15</f>
        <v>48.56999999999999</v>
      </c>
      <c r="AE23" s="21">
        <f t="shared" si="0"/>
        <v>-19.332336821126077</v>
      </c>
      <c r="AF23" s="6">
        <f t="shared" si="1"/>
        <v>-19.332336821126077</v>
      </c>
      <c r="AG23" s="4">
        <f>AC32</f>
        <v>0</v>
      </c>
    </row>
    <row r="24" spans="1:32" ht="12" customHeight="1">
      <c r="A24" s="17">
        <v>15</v>
      </c>
      <c r="B24" s="18" t="str">
        <f>'Z1_1'!N16</f>
        <v>Тисменицький районний суд Івано-Франківської області</v>
      </c>
      <c r="C24" s="18"/>
      <c r="D24" s="18"/>
      <c r="E24" s="19">
        <v>4</v>
      </c>
      <c r="F24" s="10">
        <f>'Z1_1'!O16</f>
        <v>4</v>
      </c>
      <c r="G24" s="3">
        <v>12.66</v>
      </c>
      <c r="H24" s="3">
        <v>3.09</v>
      </c>
      <c r="I24" s="20">
        <f>'Z1_1'!A16</f>
        <v>13.57</v>
      </c>
      <c r="J24" s="20">
        <f>'Z1_1'!B16</f>
        <v>3</v>
      </c>
      <c r="K24" s="3">
        <v>2.52</v>
      </c>
      <c r="L24" s="3">
        <v>1.95</v>
      </c>
      <c r="M24" s="20">
        <f>'Z1_1'!C16</f>
        <v>2.32</v>
      </c>
      <c r="N24" s="20">
        <f>'Z1_1'!D16</f>
        <v>1.89</v>
      </c>
      <c r="O24" s="20">
        <v>34.73</v>
      </c>
      <c r="P24" s="20">
        <v>27.84</v>
      </c>
      <c r="Q24" s="20">
        <f>'Z1_1'!E16</f>
        <v>33.82</v>
      </c>
      <c r="R24" s="20">
        <f>'Z1_1'!F16</f>
        <v>27.34</v>
      </c>
      <c r="S24" s="3">
        <v>20.41</v>
      </c>
      <c r="T24" s="3">
        <v>20.27</v>
      </c>
      <c r="U24" s="20">
        <f>'Z1_1'!G16</f>
        <v>14.55</v>
      </c>
      <c r="V24" s="20">
        <f>'Z1_1'!H16</f>
        <v>14.39</v>
      </c>
      <c r="W24" s="3">
        <v>0</v>
      </c>
      <c r="X24" s="3">
        <f>'Z1_1'!I16</f>
        <v>0</v>
      </c>
      <c r="Y24" s="3">
        <v>0.11</v>
      </c>
      <c r="Z24" s="20">
        <f>'Z1_1'!J16</f>
        <v>0.07</v>
      </c>
      <c r="AA24" s="3"/>
      <c r="AB24" s="20">
        <f>'Z1_1'!K16</f>
        <v>0</v>
      </c>
      <c r="AC24" s="3">
        <v>70.43</v>
      </c>
      <c r="AD24" s="20">
        <f>'Z1_1'!L16</f>
        <v>64.33</v>
      </c>
      <c r="AE24" s="21">
        <f t="shared" si="0"/>
        <v>-8.661081925315926</v>
      </c>
      <c r="AF24" s="6">
        <f t="shared" si="1"/>
        <v>-8.661081925315926</v>
      </c>
    </row>
    <row r="25" spans="1:32" ht="12" customHeight="1">
      <c r="A25" s="17">
        <v>16</v>
      </c>
      <c r="B25" s="18" t="str">
        <f>'Z1_1'!N17</f>
        <v>Тлумацький районний суд Івано-Франківської області</v>
      </c>
      <c r="C25" s="18"/>
      <c r="D25" s="18"/>
      <c r="E25" s="19">
        <v>4</v>
      </c>
      <c r="F25" s="10">
        <f>'Z1_1'!O17</f>
        <v>4</v>
      </c>
      <c r="G25" s="3">
        <v>6.25</v>
      </c>
      <c r="H25" s="3">
        <v>2.07</v>
      </c>
      <c r="I25" s="20">
        <f>'Z1_1'!A17</f>
        <v>5.61</v>
      </c>
      <c r="J25" s="20">
        <f>'Z1_1'!B17</f>
        <v>1.48</v>
      </c>
      <c r="K25" s="3">
        <v>1.5</v>
      </c>
      <c r="L25" s="3">
        <v>0.89</v>
      </c>
      <c r="M25" s="20">
        <f>'Z1_1'!C17</f>
        <v>1.11</v>
      </c>
      <c r="N25" s="20">
        <f>'Z1_1'!D17</f>
        <v>1</v>
      </c>
      <c r="O25" s="20">
        <v>16.52</v>
      </c>
      <c r="P25" s="20">
        <v>13.39</v>
      </c>
      <c r="Q25" s="20">
        <f>'Z1_1'!E17</f>
        <v>13.82</v>
      </c>
      <c r="R25" s="20">
        <f>'Z1_1'!F17</f>
        <v>11.68</v>
      </c>
      <c r="S25" s="3">
        <v>10.52</v>
      </c>
      <c r="T25" s="3">
        <v>10.52</v>
      </c>
      <c r="U25" s="20">
        <f>'Z1_1'!G17</f>
        <v>7.34</v>
      </c>
      <c r="V25" s="20">
        <f>'Z1_1'!H17</f>
        <v>7.34</v>
      </c>
      <c r="W25" s="3">
        <v>0</v>
      </c>
      <c r="X25" s="3">
        <f>'Z1_1'!I17</f>
        <v>0</v>
      </c>
      <c r="Y25" s="3">
        <v>0.05</v>
      </c>
      <c r="Z25" s="20">
        <f>'Z1_1'!J17</f>
        <v>0</v>
      </c>
      <c r="AA25" s="3"/>
      <c r="AB25" s="20">
        <f>'Z1_1'!K17</f>
        <v>0</v>
      </c>
      <c r="AC25" s="3">
        <v>34.84</v>
      </c>
      <c r="AD25" s="20">
        <f>'Z1_1'!L17</f>
        <v>27.88</v>
      </c>
      <c r="AE25" s="21">
        <f t="shared" si="0"/>
        <v>-19.977037887485665</v>
      </c>
      <c r="AF25" s="6">
        <f t="shared" si="1"/>
        <v>-19.977037887485665</v>
      </c>
    </row>
    <row r="26" spans="1:32" ht="12" customHeight="1">
      <c r="A26" s="17">
        <v>17</v>
      </c>
      <c r="B26" s="18" t="str">
        <f>'Z1_1'!N18</f>
        <v>Яремчанський міський суд Івано-Франківської області </v>
      </c>
      <c r="C26" s="18"/>
      <c r="D26" s="18"/>
      <c r="E26" s="19">
        <v>3</v>
      </c>
      <c r="F26" s="10">
        <f>'Z1_1'!O18</f>
        <v>3</v>
      </c>
      <c r="G26" s="3">
        <v>7.27</v>
      </c>
      <c r="H26" s="3">
        <v>1.97</v>
      </c>
      <c r="I26" s="20">
        <f>'Z1_1'!A18</f>
        <v>6</v>
      </c>
      <c r="J26" s="20">
        <f>'Z1_1'!B18</f>
        <v>1.85</v>
      </c>
      <c r="K26" s="3">
        <v>1.55</v>
      </c>
      <c r="L26" s="3">
        <v>1.21</v>
      </c>
      <c r="M26" s="20">
        <f>'Z1_1'!C18</f>
        <v>0.94</v>
      </c>
      <c r="N26" s="20">
        <f>'Z1_1'!D18</f>
        <v>0.7</v>
      </c>
      <c r="O26" s="20">
        <v>11.55</v>
      </c>
      <c r="P26" s="20">
        <v>9.61</v>
      </c>
      <c r="Q26" s="20">
        <f>'Z1_1'!E18</f>
        <v>13.52</v>
      </c>
      <c r="R26" s="20">
        <f>'Z1_1'!F18</f>
        <v>11.33</v>
      </c>
      <c r="S26" s="3">
        <v>9.42</v>
      </c>
      <c r="T26" s="3">
        <v>9.42</v>
      </c>
      <c r="U26" s="20">
        <f>'Z1_1'!G18</f>
        <v>9.06</v>
      </c>
      <c r="V26" s="20">
        <f>'Z1_1'!H18</f>
        <v>9.03</v>
      </c>
      <c r="W26" s="3">
        <v>0.03</v>
      </c>
      <c r="X26" s="3">
        <f>'Z1_1'!I18</f>
        <v>0.03</v>
      </c>
      <c r="Y26" s="3">
        <v>0.12</v>
      </c>
      <c r="Z26" s="20">
        <f>'Z1_1'!J18</f>
        <v>0.18</v>
      </c>
      <c r="AA26" s="3"/>
      <c r="AB26" s="20">
        <f>'Z1_1'!K18</f>
        <v>0</v>
      </c>
      <c r="AC26" s="3">
        <v>29.94</v>
      </c>
      <c r="AD26" s="20">
        <f>'Z1_1'!L18</f>
        <v>29.730000000000004</v>
      </c>
      <c r="AE26" s="21">
        <f t="shared" si="0"/>
        <v>-0.7014028056112238</v>
      </c>
      <c r="AF26" s="6">
        <f t="shared" si="1"/>
        <v>-0.7014028056112238</v>
      </c>
    </row>
    <row r="27" spans="1:32" ht="12" customHeight="1">
      <c r="A27" s="22"/>
      <c r="B27" s="23" t="s">
        <v>17</v>
      </c>
      <c r="C27" s="23"/>
      <c r="D27" s="23"/>
      <c r="E27" s="19">
        <f>'[1]1_1_1'!F65</f>
        <v>0</v>
      </c>
      <c r="F27" s="19">
        <f>SUM(F10:F26)</f>
        <v>103</v>
      </c>
      <c r="G27" s="20">
        <v>12.31</v>
      </c>
      <c r="H27" s="20">
        <v>2.31</v>
      </c>
      <c r="I27" s="20">
        <v>11.4</v>
      </c>
      <c r="J27" s="20">
        <v>2.14</v>
      </c>
      <c r="K27" s="3">
        <v>2.53</v>
      </c>
      <c r="L27" s="3">
        <v>1.99</v>
      </c>
      <c r="M27" s="20">
        <v>1.89</v>
      </c>
      <c r="N27" s="20">
        <v>1.59</v>
      </c>
      <c r="O27" s="20">
        <v>25.43</v>
      </c>
      <c r="P27" s="20">
        <v>19.95</v>
      </c>
      <c r="Q27" s="20">
        <v>23.5</v>
      </c>
      <c r="R27" s="20">
        <v>19.43</v>
      </c>
      <c r="S27" s="3">
        <v>17.41</v>
      </c>
      <c r="T27" s="3">
        <v>17.3</v>
      </c>
      <c r="U27" s="20">
        <v>12.05</v>
      </c>
      <c r="V27" s="20">
        <v>11.88</v>
      </c>
      <c r="W27" s="3">
        <v>0.01</v>
      </c>
      <c r="X27" s="3">
        <v>0.01</v>
      </c>
      <c r="Y27" s="3">
        <v>0.08</v>
      </c>
      <c r="Z27" s="20">
        <v>0.07</v>
      </c>
      <c r="AA27" s="2">
        <v>0</v>
      </c>
      <c r="AB27" s="20">
        <f>'Z1_1'!K29</f>
        <v>0</v>
      </c>
      <c r="AC27" s="3">
        <v>57.77</v>
      </c>
      <c r="AD27" s="20">
        <v>48.92</v>
      </c>
      <c r="AE27" s="21">
        <f t="shared" si="0"/>
        <v>-15.319369915180886</v>
      </c>
      <c r="AF27" s="6">
        <f t="shared" si="1"/>
        <v>-15.319369915180886</v>
      </c>
    </row>
    <row r="28" spans="28:30" ht="12.75">
      <c r="AB28" s="6"/>
      <c r="AC28" s="6"/>
      <c r="AD28" s="6"/>
    </row>
    <row r="29" spans="1:30" ht="12.75">
      <c r="A29" s="4" t="s">
        <v>21</v>
      </c>
      <c r="AB29" s="6"/>
      <c r="AC29" s="6"/>
      <c r="AD29" s="6"/>
    </row>
    <row r="30" spans="28:30" ht="12.75">
      <c r="AB30" s="6"/>
      <c r="AC30" s="6"/>
      <c r="AD30" s="6"/>
    </row>
    <row r="31" spans="28:30" ht="12.75">
      <c r="AB31" s="6"/>
      <c r="AC31" s="6"/>
      <c r="AD31" s="6"/>
    </row>
    <row r="32" spans="28:30" ht="12.75">
      <c r="AB32" s="6"/>
      <c r="AC32" s="6"/>
      <c r="AD32" s="6"/>
    </row>
    <row r="33" spans="28:30" ht="12.75">
      <c r="AB33" s="6"/>
      <c r="AC33" s="6"/>
      <c r="AD33" s="6"/>
    </row>
    <row r="34" spans="28:30" ht="12.75">
      <c r="AB34" s="6"/>
      <c r="AC34" s="6"/>
      <c r="AD34" s="6"/>
    </row>
    <row r="35" spans="28:30" ht="12.75">
      <c r="AB35" s="6"/>
      <c r="AC35" s="6"/>
      <c r="AD35" s="6"/>
    </row>
    <row r="36" spans="28:30" ht="12.75">
      <c r="AB36" s="6"/>
      <c r="AC36" s="6"/>
      <c r="AD36" s="6"/>
    </row>
    <row r="37" spans="28:30" ht="12.75">
      <c r="AB37" s="6"/>
      <c r="AC37" s="6"/>
      <c r="AD37" s="6"/>
    </row>
    <row r="38" spans="28:30" ht="12.75">
      <c r="AB38" s="6"/>
      <c r="AC38" s="6"/>
      <c r="AD38" s="6"/>
    </row>
    <row r="39" spans="28:30" ht="12.75">
      <c r="AB39" s="6"/>
      <c r="AC39" s="6"/>
      <c r="AD39" s="6"/>
    </row>
    <row r="40" spans="28:30" ht="12.75">
      <c r="AB40" s="6"/>
      <c r="AC40" s="6"/>
      <c r="AD40" s="6"/>
    </row>
    <row r="41" spans="28:30" ht="12.75">
      <c r="AB41" s="6"/>
      <c r="AC41" s="6"/>
      <c r="AD41" s="6"/>
    </row>
    <row r="42" spans="28:30" ht="12.75">
      <c r="AB42" s="6"/>
      <c r="AC42" s="6"/>
      <c r="AD42" s="6"/>
    </row>
    <row r="43" spans="28:30" ht="12.75">
      <c r="AB43" s="6"/>
      <c r="AC43" s="6"/>
      <c r="AD43" s="6"/>
    </row>
    <row r="44" spans="28:30" ht="12.75">
      <c r="AB44" s="6"/>
      <c r="AC44" s="6"/>
      <c r="AD44" s="6"/>
    </row>
    <row r="45" spans="28:30" ht="12.75">
      <c r="AB45" s="6"/>
      <c r="AC45" s="6"/>
      <c r="AD45" s="6"/>
    </row>
    <row r="46" spans="28:30" ht="12.75">
      <c r="AB46" s="6"/>
      <c r="AC46" s="6"/>
      <c r="AD46" s="6"/>
    </row>
    <row r="47" spans="28:30" ht="12.75">
      <c r="AB47" s="6"/>
      <c r="AC47" s="6"/>
      <c r="AD47" s="6"/>
    </row>
    <row r="48" spans="28:30" ht="12.75">
      <c r="AB48" s="6"/>
      <c r="AC48" s="6"/>
      <c r="AD48" s="6"/>
    </row>
    <row r="49" spans="28:30" ht="12.75">
      <c r="AB49" s="6"/>
      <c r="AC49" s="6"/>
      <c r="AD49" s="6"/>
    </row>
    <row r="50" spans="28:30" ht="12.75">
      <c r="AB50" s="6"/>
      <c r="AC50" s="6"/>
      <c r="AD50" s="6"/>
    </row>
    <row r="51" spans="28:30" ht="12.75">
      <c r="AB51" s="6"/>
      <c r="AC51" s="6"/>
      <c r="AD51" s="6"/>
    </row>
    <row r="52" spans="28:30" ht="12.75">
      <c r="AB52" s="6"/>
      <c r="AC52" s="6"/>
      <c r="AD52" s="6"/>
    </row>
    <row r="53" spans="28:30" ht="12.75">
      <c r="AB53" s="6"/>
      <c r="AC53" s="6"/>
      <c r="AD53" s="6"/>
    </row>
    <row r="54" spans="28:30" ht="12.75">
      <c r="AB54" s="6"/>
      <c r="AC54" s="6"/>
      <c r="AD54" s="6"/>
    </row>
    <row r="55" spans="28:30" ht="12.75">
      <c r="AB55" s="6"/>
      <c r="AC55" s="6"/>
      <c r="AD55" s="6"/>
    </row>
    <row r="56" spans="28:30" ht="12.75">
      <c r="AB56" s="6"/>
      <c r="AC56" s="6"/>
      <c r="AD56" s="6"/>
    </row>
    <row r="57" spans="28:30" ht="12.75">
      <c r="AB57" s="6"/>
      <c r="AC57" s="6"/>
      <c r="AD57" s="6"/>
    </row>
    <row r="58" spans="28:30" ht="12.75">
      <c r="AB58" s="6"/>
      <c r="AC58" s="6"/>
      <c r="AD58" s="6"/>
    </row>
    <row r="59" spans="28:30" ht="12.75">
      <c r="AB59" s="6"/>
      <c r="AC59" s="6"/>
      <c r="AD59" s="6"/>
    </row>
    <row r="60" spans="28:30" ht="12.75">
      <c r="AB60" s="6"/>
      <c r="AC60" s="6"/>
      <c r="AD60" s="6"/>
    </row>
    <row r="61" spans="28:30" ht="12.75">
      <c r="AB61" s="6"/>
      <c r="AC61" s="6"/>
      <c r="AD61" s="6"/>
    </row>
    <row r="62" spans="28:30" ht="12.75">
      <c r="AB62" s="6"/>
      <c r="AC62" s="6"/>
      <c r="AD62" s="6"/>
    </row>
    <row r="63" spans="28:30" ht="12.75">
      <c r="AB63" s="6"/>
      <c r="AC63" s="6"/>
      <c r="AD63" s="6"/>
    </row>
  </sheetData>
  <mergeCells count="30">
    <mergeCell ref="Z7:Z8"/>
    <mergeCell ref="AE7:AE8"/>
    <mergeCell ref="AA7:AA8"/>
    <mergeCell ref="AB7:AB8"/>
    <mergeCell ref="AC7:AC8"/>
    <mergeCell ref="AD7:AD8"/>
    <mergeCell ref="U7:V7"/>
    <mergeCell ref="W7:W8"/>
    <mergeCell ref="X7:X8"/>
    <mergeCell ref="Y7:Y8"/>
    <mergeCell ref="Y6:Z6"/>
    <mergeCell ref="AA6:AB6"/>
    <mergeCell ref="AC6:AD6"/>
    <mergeCell ref="G7:H7"/>
    <mergeCell ref="I7:J7"/>
    <mergeCell ref="K7:L7"/>
    <mergeCell ref="M7:N7"/>
    <mergeCell ref="O7:P7"/>
    <mergeCell ref="Q7:R7"/>
    <mergeCell ref="S7:T7"/>
    <mergeCell ref="E5:R5"/>
    <mergeCell ref="S5:AE5"/>
    <mergeCell ref="A6:A8"/>
    <mergeCell ref="B6:B8"/>
    <mergeCell ref="E6:F7"/>
    <mergeCell ref="G6:J6"/>
    <mergeCell ref="K6:N6"/>
    <mergeCell ref="O6:R6"/>
    <mergeCell ref="S6:V6"/>
    <mergeCell ref="W6:X6"/>
  </mergeCells>
  <conditionalFormatting sqref="F28:F65536 B1:D65536 F1:F26">
    <cfRule type="cellIs" priority="1" dxfId="0" operator="equal" stopIfTrue="1">
      <formula>0</formula>
    </cfRule>
  </conditionalFormatting>
  <conditionalFormatting sqref="G10:AD27">
    <cfRule type="cellIs" priority="2" dxfId="1" operator="equal" stopIfTrue="1">
      <formula>0</formula>
    </cfRule>
  </conditionalFormatting>
  <printOptions/>
  <pageMargins left="0.1968503937007874" right="0.1968503937007874" top="0.1968503937007874" bottom="0.1968503937007874" header="0.1968503937007874" footer="0.1968503937007874"/>
  <pageSetup horizontalDpi="200" verticalDpi="200" orientation="landscape" paperSize="9" r:id="rId1"/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I2" sqref="I2"/>
    </sheetView>
  </sheetViews>
  <sheetFormatPr defaultColWidth="9.00390625" defaultRowHeight="12.75"/>
  <sheetData>
    <row r="1" spans="1:17" ht="12.75">
      <c r="A1" s="1" t="s">
        <v>22</v>
      </c>
      <c r="B1" s="1" t="s">
        <v>23</v>
      </c>
      <c r="C1" s="1" t="s">
        <v>24</v>
      </c>
      <c r="D1" s="1" t="s">
        <v>25</v>
      </c>
      <c r="E1" s="1" t="s">
        <v>26</v>
      </c>
      <c r="F1" s="1" t="s">
        <v>27</v>
      </c>
      <c r="G1" s="1" t="s">
        <v>28</v>
      </c>
      <c r="H1" s="1" t="s">
        <v>29</v>
      </c>
      <c r="I1" s="1" t="s">
        <v>30</v>
      </c>
      <c r="J1" s="1" t="s">
        <v>31</v>
      </c>
      <c r="K1" s="1" t="s">
        <v>32</v>
      </c>
      <c r="L1" s="1" t="s">
        <v>33</v>
      </c>
      <c r="M1" s="1" t="s">
        <v>34</v>
      </c>
      <c r="N1" s="1" t="s">
        <v>35</v>
      </c>
      <c r="O1" s="1" t="s">
        <v>36</v>
      </c>
      <c r="P1" s="1" t="s">
        <v>37</v>
      </c>
      <c r="Q1" s="1" t="s">
        <v>38</v>
      </c>
    </row>
    <row r="2" spans="1:17" ht="12.75">
      <c r="A2" s="1">
        <v>6.16</v>
      </c>
      <c r="B2" s="1">
        <v>2.32</v>
      </c>
      <c r="C2" s="1">
        <v>6.52</v>
      </c>
      <c r="D2" s="1">
        <v>6.18</v>
      </c>
      <c r="E2" s="1">
        <v>21.98</v>
      </c>
      <c r="F2" s="1">
        <v>18.66</v>
      </c>
      <c r="G2" s="1">
        <v>12.32</v>
      </c>
      <c r="H2" s="1">
        <v>11.95</v>
      </c>
      <c r="I2" s="1">
        <v>0</v>
      </c>
      <c r="J2" s="1">
        <v>0.05</v>
      </c>
      <c r="K2" s="1">
        <v>0</v>
      </c>
      <c r="L2" s="1">
        <v>47.029999999999994</v>
      </c>
      <c r="M2" s="1" t="s">
        <v>39</v>
      </c>
      <c r="N2" s="1" t="s">
        <v>40</v>
      </c>
      <c r="O2" s="1">
        <v>4</v>
      </c>
      <c r="P2" s="1" t="s">
        <v>39</v>
      </c>
      <c r="Q2" s="1" t="s">
        <v>39</v>
      </c>
    </row>
    <row r="3" spans="1:17" ht="12.75">
      <c r="A3" s="1">
        <v>2.67</v>
      </c>
      <c r="B3" s="1">
        <v>0.88</v>
      </c>
      <c r="C3" s="1">
        <v>0.79</v>
      </c>
      <c r="D3" s="1">
        <v>0.73</v>
      </c>
      <c r="E3" s="1">
        <v>11.36</v>
      </c>
      <c r="F3" s="1">
        <v>9.82</v>
      </c>
      <c r="G3" s="1">
        <v>2.64</v>
      </c>
      <c r="H3" s="1">
        <v>2.64</v>
      </c>
      <c r="I3" s="1">
        <v>0.03</v>
      </c>
      <c r="J3" s="1">
        <v>0</v>
      </c>
      <c r="K3" s="1">
        <v>0</v>
      </c>
      <c r="L3" s="1">
        <v>17.490000000000002</v>
      </c>
      <c r="M3" s="1" t="s">
        <v>41</v>
      </c>
      <c r="N3" s="1" t="s">
        <v>42</v>
      </c>
      <c r="O3" s="1">
        <v>3</v>
      </c>
      <c r="P3" s="1" t="s">
        <v>41</v>
      </c>
      <c r="Q3" s="1" t="s">
        <v>41</v>
      </c>
    </row>
    <row r="4" spans="1:17" ht="12.75">
      <c r="A4" s="1">
        <v>5.64</v>
      </c>
      <c r="B4" s="1">
        <v>2.73</v>
      </c>
      <c r="C4" s="1">
        <v>1.79</v>
      </c>
      <c r="D4" s="1">
        <v>1.67</v>
      </c>
      <c r="E4" s="1">
        <v>11.12</v>
      </c>
      <c r="F4" s="1">
        <v>9.48</v>
      </c>
      <c r="G4" s="1">
        <v>5.88</v>
      </c>
      <c r="H4" s="1">
        <v>5.85</v>
      </c>
      <c r="I4" s="1">
        <v>0</v>
      </c>
      <c r="J4" s="1">
        <v>0</v>
      </c>
      <c r="K4" s="1">
        <v>0</v>
      </c>
      <c r="L4" s="1">
        <v>24.429999999999996</v>
      </c>
      <c r="M4" s="1" t="s">
        <v>43</v>
      </c>
      <c r="N4" s="1" t="s">
        <v>44</v>
      </c>
      <c r="O4" s="1">
        <v>3</v>
      </c>
      <c r="P4" s="1" t="s">
        <v>43</v>
      </c>
      <c r="Q4" s="1" t="s">
        <v>43</v>
      </c>
    </row>
    <row r="5" spans="1:17" ht="12.75">
      <c r="A5" s="1">
        <v>7.09</v>
      </c>
      <c r="B5" s="1">
        <v>2.16</v>
      </c>
      <c r="C5" s="1">
        <v>1.62</v>
      </c>
      <c r="D5" s="1">
        <v>1.25</v>
      </c>
      <c r="E5" s="1">
        <v>22.27</v>
      </c>
      <c r="F5" s="1">
        <v>19.25</v>
      </c>
      <c r="G5" s="1">
        <v>10.15</v>
      </c>
      <c r="H5" s="1">
        <v>9.89</v>
      </c>
      <c r="I5" s="1">
        <v>0</v>
      </c>
      <c r="J5" s="1">
        <v>0.05</v>
      </c>
      <c r="K5" s="1">
        <v>0</v>
      </c>
      <c r="L5" s="1">
        <v>41.18</v>
      </c>
      <c r="M5" s="1" t="s">
        <v>45</v>
      </c>
      <c r="N5" s="1" t="s">
        <v>46</v>
      </c>
      <c r="O5" s="1">
        <v>5</v>
      </c>
      <c r="P5" s="1" t="s">
        <v>45</v>
      </c>
      <c r="Q5" s="1" t="s">
        <v>45</v>
      </c>
    </row>
    <row r="6" spans="1:17" ht="12.75">
      <c r="A6" s="1">
        <v>8.82</v>
      </c>
      <c r="B6" s="1">
        <v>2.64</v>
      </c>
      <c r="C6" s="1">
        <v>0.64</v>
      </c>
      <c r="D6" s="1">
        <v>0.61</v>
      </c>
      <c r="E6" s="1">
        <v>21.34</v>
      </c>
      <c r="F6" s="1">
        <v>19.16</v>
      </c>
      <c r="G6" s="1">
        <v>5.64</v>
      </c>
      <c r="H6" s="1">
        <v>5.59</v>
      </c>
      <c r="I6" s="1">
        <v>0</v>
      </c>
      <c r="J6" s="1">
        <v>0.2</v>
      </c>
      <c r="K6" s="1">
        <v>0</v>
      </c>
      <c r="L6" s="1">
        <v>36.64</v>
      </c>
      <c r="M6" s="1" t="s">
        <v>47</v>
      </c>
      <c r="N6" s="1" t="s">
        <v>48</v>
      </c>
      <c r="O6" s="1">
        <v>4</v>
      </c>
      <c r="P6" s="1" t="s">
        <v>47</v>
      </c>
      <c r="Q6" s="1" t="s">
        <v>47</v>
      </c>
    </row>
    <row r="7" spans="1:17" ht="12.75">
      <c r="A7" s="1">
        <v>11.33</v>
      </c>
      <c r="B7" s="1">
        <v>2.08</v>
      </c>
      <c r="C7" s="1">
        <v>1.73</v>
      </c>
      <c r="D7" s="1">
        <v>1.48</v>
      </c>
      <c r="E7" s="1">
        <v>19.74</v>
      </c>
      <c r="F7" s="1">
        <v>16.61</v>
      </c>
      <c r="G7" s="1">
        <v>6.68</v>
      </c>
      <c r="H7" s="1">
        <v>6.64</v>
      </c>
      <c r="I7" s="1">
        <v>0</v>
      </c>
      <c r="J7" s="1">
        <v>0.05</v>
      </c>
      <c r="K7" s="1">
        <v>0</v>
      </c>
      <c r="L7" s="1">
        <v>39.529999999999994</v>
      </c>
      <c r="M7" s="1" t="s">
        <v>49</v>
      </c>
      <c r="N7" s="1" t="s">
        <v>50</v>
      </c>
      <c r="O7" s="1">
        <v>6</v>
      </c>
      <c r="P7" s="1" t="s">
        <v>49</v>
      </c>
      <c r="Q7" s="1" t="s">
        <v>49</v>
      </c>
    </row>
    <row r="8" spans="1:17" ht="12.75">
      <c r="A8" s="1">
        <v>22.81</v>
      </c>
      <c r="B8" s="1">
        <v>1.76</v>
      </c>
      <c r="C8" s="1">
        <v>2.26</v>
      </c>
      <c r="D8" s="1">
        <v>1.86</v>
      </c>
      <c r="E8" s="1">
        <v>36.24</v>
      </c>
      <c r="F8" s="1">
        <v>28.73</v>
      </c>
      <c r="G8" s="1">
        <v>16.19</v>
      </c>
      <c r="H8" s="1">
        <v>16.11</v>
      </c>
      <c r="I8" s="1">
        <v>0.01</v>
      </c>
      <c r="J8" s="1">
        <v>0.05</v>
      </c>
      <c r="K8" s="1">
        <v>0</v>
      </c>
      <c r="L8" s="1">
        <v>77.56</v>
      </c>
      <c r="M8" s="1" t="s">
        <v>51</v>
      </c>
      <c r="N8" s="1" t="s">
        <v>52</v>
      </c>
      <c r="O8" s="1">
        <v>21</v>
      </c>
      <c r="P8" s="1" t="s">
        <v>51</v>
      </c>
      <c r="Q8" s="1" t="s">
        <v>51</v>
      </c>
    </row>
    <row r="9" spans="1:17" ht="12.75">
      <c r="A9" s="1">
        <v>7.85</v>
      </c>
      <c r="B9" s="1">
        <v>2.11</v>
      </c>
      <c r="C9" s="1">
        <v>2.48</v>
      </c>
      <c r="D9" s="1">
        <v>1.98</v>
      </c>
      <c r="E9" s="1">
        <v>21.41</v>
      </c>
      <c r="F9" s="1">
        <v>17.93</v>
      </c>
      <c r="G9" s="1">
        <v>9.05</v>
      </c>
      <c r="H9" s="1">
        <v>8.96</v>
      </c>
      <c r="I9" s="1">
        <v>0.01</v>
      </c>
      <c r="J9" s="1">
        <v>0.07</v>
      </c>
      <c r="K9" s="1">
        <v>0</v>
      </c>
      <c r="L9" s="1">
        <v>40.870000000000005</v>
      </c>
      <c r="M9" s="1" t="s">
        <v>53</v>
      </c>
      <c r="N9" s="1" t="s">
        <v>54</v>
      </c>
      <c r="O9" s="1">
        <v>11</v>
      </c>
      <c r="P9" s="1" t="s">
        <v>53</v>
      </c>
      <c r="Q9" s="1" t="s">
        <v>53</v>
      </c>
    </row>
    <row r="10" spans="1:17" ht="12.75">
      <c r="A10" s="1">
        <v>12.33</v>
      </c>
      <c r="B10" s="1">
        <v>2.71</v>
      </c>
      <c r="C10" s="1">
        <v>1.18</v>
      </c>
      <c r="D10" s="1">
        <v>0.95</v>
      </c>
      <c r="E10" s="1">
        <v>25.74</v>
      </c>
      <c r="F10" s="1">
        <v>20.39</v>
      </c>
      <c r="G10" s="1">
        <v>15.88</v>
      </c>
      <c r="H10" s="1">
        <v>15.43</v>
      </c>
      <c r="I10" s="1">
        <v>0</v>
      </c>
      <c r="J10" s="1">
        <v>0.05</v>
      </c>
      <c r="K10" s="1">
        <v>0</v>
      </c>
      <c r="L10" s="1">
        <v>55.18</v>
      </c>
      <c r="M10" s="1" t="s">
        <v>55</v>
      </c>
      <c r="N10" s="1" t="s">
        <v>56</v>
      </c>
      <c r="O10" s="1">
        <v>10</v>
      </c>
      <c r="P10" s="1" t="s">
        <v>55</v>
      </c>
      <c r="Q10" s="1" t="s">
        <v>55</v>
      </c>
    </row>
    <row r="11" spans="1:17" ht="12.75">
      <c r="A11" s="1">
        <v>7.5</v>
      </c>
      <c r="B11" s="1">
        <v>1.94</v>
      </c>
      <c r="C11" s="1">
        <v>1.21</v>
      </c>
      <c r="D11" s="1">
        <v>0.73</v>
      </c>
      <c r="E11" s="1">
        <v>17.77</v>
      </c>
      <c r="F11" s="1">
        <v>15.29</v>
      </c>
      <c r="G11" s="1">
        <v>17.05</v>
      </c>
      <c r="H11" s="1">
        <v>16.86</v>
      </c>
      <c r="I11" s="1">
        <v>0</v>
      </c>
      <c r="J11" s="1">
        <v>0.05</v>
      </c>
      <c r="K11" s="1">
        <v>0</v>
      </c>
      <c r="L11" s="1">
        <v>43.58</v>
      </c>
      <c r="M11" s="1" t="s">
        <v>57</v>
      </c>
      <c r="N11" s="1" t="s">
        <v>58</v>
      </c>
      <c r="O11" s="1">
        <v>6</v>
      </c>
      <c r="P11" s="1" t="s">
        <v>57</v>
      </c>
      <c r="Q11" s="1" t="s">
        <v>57</v>
      </c>
    </row>
    <row r="12" spans="1:17" ht="12.75">
      <c r="A12" s="1">
        <v>9.3</v>
      </c>
      <c r="B12" s="1">
        <v>2.75</v>
      </c>
      <c r="C12" s="1">
        <v>2.12</v>
      </c>
      <c r="D12" s="1">
        <v>1.99</v>
      </c>
      <c r="E12" s="1">
        <v>18.08</v>
      </c>
      <c r="F12" s="1">
        <v>15.6</v>
      </c>
      <c r="G12" s="1">
        <v>7.71</v>
      </c>
      <c r="H12" s="1">
        <v>7.69</v>
      </c>
      <c r="I12" s="1">
        <v>0</v>
      </c>
      <c r="J12" s="1">
        <v>0.04</v>
      </c>
      <c r="K12" s="1">
        <v>0</v>
      </c>
      <c r="L12" s="1">
        <v>37.25</v>
      </c>
      <c r="M12" s="1" t="s">
        <v>59</v>
      </c>
      <c r="N12" s="1" t="s">
        <v>60</v>
      </c>
      <c r="O12" s="1">
        <v>7</v>
      </c>
      <c r="P12" s="1" t="s">
        <v>59</v>
      </c>
      <c r="Q12" s="1" t="s">
        <v>59</v>
      </c>
    </row>
    <row r="13" spans="1:17" ht="12.75">
      <c r="A13" s="1">
        <v>7.18</v>
      </c>
      <c r="B13" s="1">
        <v>2.02</v>
      </c>
      <c r="C13" s="1">
        <v>1.36</v>
      </c>
      <c r="D13" s="1">
        <v>1.14</v>
      </c>
      <c r="E13" s="1">
        <v>15</v>
      </c>
      <c r="F13" s="1">
        <v>12.86</v>
      </c>
      <c r="G13" s="1">
        <v>14.75</v>
      </c>
      <c r="H13" s="1">
        <v>14.73</v>
      </c>
      <c r="I13" s="1">
        <v>0.05</v>
      </c>
      <c r="J13" s="1">
        <v>0.07</v>
      </c>
      <c r="K13" s="1">
        <v>0</v>
      </c>
      <c r="L13" s="1">
        <v>38.41</v>
      </c>
      <c r="M13" s="1" t="s">
        <v>61</v>
      </c>
      <c r="N13" s="1" t="s">
        <v>62</v>
      </c>
      <c r="O13" s="1">
        <v>4</v>
      </c>
      <c r="P13" s="1" t="s">
        <v>61</v>
      </c>
      <c r="Q13" s="1" t="s">
        <v>61</v>
      </c>
    </row>
    <row r="14" spans="1:17" ht="12.75">
      <c r="A14" s="1">
        <v>8.89</v>
      </c>
      <c r="B14" s="1">
        <v>2.14</v>
      </c>
      <c r="C14" s="1">
        <v>1.48</v>
      </c>
      <c r="D14" s="1">
        <v>1.05</v>
      </c>
      <c r="E14" s="1">
        <v>21.11</v>
      </c>
      <c r="F14" s="1">
        <v>18.52</v>
      </c>
      <c r="G14" s="1">
        <v>12.59</v>
      </c>
      <c r="H14" s="1">
        <v>12.14</v>
      </c>
      <c r="I14" s="1">
        <v>0.02</v>
      </c>
      <c r="J14" s="1">
        <v>0.18</v>
      </c>
      <c r="K14" s="1">
        <v>0</v>
      </c>
      <c r="L14" s="1">
        <v>44.27</v>
      </c>
      <c r="M14" s="1" t="s">
        <v>63</v>
      </c>
      <c r="N14" s="1" t="s">
        <v>64</v>
      </c>
      <c r="O14" s="1">
        <v>4</v>
      </c>
      <c r="P14" s="1" t="s">
        <v>63</v>
      </c>
      <c r="Q14" s="1" t="s">
        <v>63</v>
      </c>
    </row>
    <row r="15" spans="1:17" ht="12.75">
      <c r="A15" s="1">
        <v>7.11</v>
      </c>
      <c r="B15" s="1">
        <v>2.2</v>
      </c>
      <c r="C15" s="1">
        <v>0.89</v>
      </c>
      <c r="D15" s="1">
        <v>0.82</v>
      </c>
      <c r="E15" s="1">
        <v>21.84</v>
      </c>
      <c r="F15" s="1">
        <v>18.86</v>
      </c>
      <c r="G15" s="1">
        <v>18.57</v>
      </c>
      <c r="H15" s="1">
        <v>17.77</v>
      </c>
      <c r="I15" s="1">
        <v>0</v>
      </c>
      <c r="J15" s="1">
        <v>0.16</v>
      </c>
      <c r="K15" s="1">
        <v>0</v>
      </c>
      <c r="L15" s="1">
        <v>48.56999999999999</v>
      </c>
      <c r="M15" s="1" t="s">
        <v>65</v>
      </c>
      <c r="N15" s="1" t="s">
        <v>66</v>
      </c>
      <c r="O15" s="1">
        <v>4</v>
      </c>
      <c r="P15" s="1" t="s">
        <v>65</v>
      </c>
      <c r="Q15" s="1" t="s">
        <v>65</v>
      </c>
    </row>
    <row r="16" spans="1:17" ht="12.75">
      <c r="A16" s="1">
        <v>13.57</v>
      </c>
      <c r="B16" s="1">
        <v>3</v>
      </c>
      <c r="C16" s="1">
        <v>2.32</v>
      </c>
      <c r="D16" s="1">
        <v>1.89</v>
      </c>
      <c r="E16" s="1">
        <v>33.82</v>
      </c>
      <c r="F16" s="1">
        <v>27.34</v>
      </c>
      <c r="G16" s="1">
        <v>14.55</v>
      </c>
      <c r="H16" s="1">
        <v>14.39</v>
      </c>
      <c r="I16" s="1">
        <v>0</v>
      </c>
      <c r="J16" s="1">
        <v>0.07</v>
      </c>
      <c r="K16" s="1">
        <v>0</v>
      </c>
      <c r="L16" s="1">
        <v>64.33</v>
      </c>
      <c r="M16" s="1" t="s">
        <v>67</v>
      </c>
      <c r="N16" s="1" t="s">
        <v>68</v>
      </c>
      <c r="O16" s="1">
        <v>4</v>
      </c>
      <c r="P16" s="1" t="s">
        <v>67</v>
      </c>
      <c r="Q16" s="1" t="s">
        <v>67</v>
      </c>
    </row>
    <row r="17" spans="1:17" ht="12.75">
      <c r="A17" s="1">
        <v>5.61</v>
      </c>
      <c r="B17" s="1">
        <v>1.48</v>
      </c>
      <c r="C17" s="1">
        <v>1.11</v>
      </c>
      <c r="D17" s="1">
        <v>1</v>
      </c>
      <c r="E17" s="1">
        <v>13.82</v>
      </c>
      <c r="F17" s="1">
        <v>11.68</v>
      </c>
      <c r="G17" s="1">
        <v>7.34</v>
      </c>
      <c r="H17" s="1">
        <v>7.34</v>
      </c>
      <c r="I17" s="1">
        <v>0</v>
      </c>
      <c r="J17" s="1">
        <v>0</v>
      </c>
      <c r="K17" s="1">
        <v>0</v>
      </c>
      <c r="L17" s="1">
        <v>27.88</v>
      </c>
      <c r="M17" s="1" t="s">
        <v>69</v>
      </c>
      <c r="N17" s="1" t="s">
        <v>70</v>
      </c>
      <c r="O17" s="1">
        <v>4</v>
      </c>
      <c r="P17" s="1" t="s">
        <v>69</v>
      </c>
      <c r="Q17" s="1" t="s">
        <v>69</v>
      </c>
    </row>
    <row r="18" spans="1:17" ht="12.75">
      <c r="A18" s="1">
        <v>6</v>
      </c>
      <c r="B18" s="1">
        <v>1.85</v>
      </c>
      <c r="C18" s="1">
        <v>0.94</v>
      </c>
      <c r="D18" s="1">
        <v>0.7</v>
      </c>
      <c r="E18" s="1">
        <v>13.52</v>
      </c>
      <c r="F18" s="1">
        <v>11.33</v>
      </c>
      <c r="G18" s="1">
        <v>9.06</v>
      </c>
      <c r="H18" s="1">
        <v>9.03</v>
      </c>
      <c r="I18" s="1">
        <v>0.03</v>
      </c>
      <c r="J18" s="1">
        <v>0.18</v>
      </c>
      <c r="K18" s="1">
        <v>0</v>
      </c>
      <c r="L18" s="1">
        <v>29.730000000000004</v>
      </c>
      <c r="M18" s="1" t="s">
        <v>71</v>
      </c>
      <c r="N18" s="1" t="s">
        <v>72</v>
      </c>
      <c r="O18" s="1">
        <v>3</v>
      </c>
      <c r="P18" s="1" t="s">
        <v>71</v>
      </c>
      <c r="Q18" s="1" t="s">
        <v>71</v>
      </c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Statist01</cp:lastModifiedBy>
  <cp:lastPrinted>2015-08-14T12:00:25Z</cp:lastPrinted>
  <dcterms:created xsi:type="dcterms:W3CDTF">2011-07-25T06:40:53Z</dcterms:created>
  <dcterms:modified xsi:type="dcterms:W3CDTF">2016-02-18T12:04:26Z</dcterms:modified>
  <cp:category/>
  <cp:version/>
  <cp:contentType/>
  <cp:contentStatus/>
</cp:coreProperties>
</file>