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<sst xmlns="http://schemas.openxmlformats.org/spreadsheetml/2006/main" count="295" uniqueCount="222">
  <si>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</si>
  <si>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</si>
  <si>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</si>
  <si>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</si>
  <si>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</si>
  <si>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</si>
  <si>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</si>
  <si>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</si>
  <si>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</si>
  <si>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</si>
  <si>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</si>
  <si>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</si>
  <si>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</si>
  <si>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</si>
  <si>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</si>
  <si>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</si>
  <si>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</si>
  <si>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</si>
  <si>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</si>
  <si>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</si>
  <si>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</si>
  <si>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</si>
  <si>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</si>
  <si>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</si>
  <si>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</si>
  <si>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</si>
  <si>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</si>
  <si>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</si>
  <si>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</si>
  <si>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</si>
  <si>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</si>
  <si>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</si>
  <si>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</si>
  <si>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</si>
  <si>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</si>
  <si>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</si>
  <si>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</si>
  <si>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</si>
  <si>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</si>
  <si>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</si>
  <si>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</si>
  <si>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</si>
  <si>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</si>
  <si>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</si>
  <si>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</si>
  <si>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</si>
  <si>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</si>
  <si>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</si>
  <si>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</si>
  <si>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</si>
  <si>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</si>
  <si>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</si>
  <si>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</si>
  <si>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</si>
  <si>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</si>
  <si>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</si>
  <si>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</si>
  <si>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</si>
  <si>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</si>
  <si>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</si>
  <si>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</si>
  <si>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</si>
  <si>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</si>
  <si>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</si>
  <si>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</si>
  <si>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</si>
  <si>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</si>
  <si>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</si>
  <si>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</si>
  <si>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</si>
  <si>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</si>
  <si>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</si>
  <si>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</si>
  <si>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</si>
  <si>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</si>
  <si>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</si>
  <si>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</si>
  <si>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</si>
  <si>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</si>
  <si>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</si>
  <si>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</si>
  <si>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</si>
  <si>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</si>
  <si>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</si>
  <si>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</si>
  <si>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</si>
  <si>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</si>
  <si>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</si>
  <si>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</si>
  <si>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</si>
  <si>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</si>
  <si>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</si>
  <si>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</si>
  <si>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</si>
  <si>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</si>
  <si>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</si>
  <si>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</si>
  <si>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</si>
  <si>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</si>
  <si>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</si>
  <si>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</si>
  <si>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</si>
  <si>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</si>
  <si>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</si>
  <si>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</si>
  <si>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</si>
  <si>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</si>
  <si>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</si>
  <si>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</si>
  <si>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</si>
  <si>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</si>
  <si>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</si>
  <si>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</si>
  <si>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</si>
  <si>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</si>
  <si>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</si>
  <si>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</si>
  <si>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</si>
  <si>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</si>
  <si>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</si>
  <si>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</si>
  <si>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</si>
  <si>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</si>
  <si>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</si>
  <si>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</si>
  <si>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</si>
  <si>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</si>
  <si>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</si>
  <si>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</si>
  <si>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</si>
  <si>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</si>
  <si>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</si>
  <si>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</si>
  <si>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</si>
  <si>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</si>
  <si>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</si>
  <si>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</si>
  <si>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</si>
  <si>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</si>
  <si>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</si>
  <si>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</si>
  <si>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</si>
  <si>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</si>
  <si>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</si>
  <si>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</si>
  <si>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</si>
  <si>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</si>
  <si>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</si>
  <si>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</si>
  <si>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</si>
  <si>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</si>
  <si>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</si>
  <si>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</si>
  <si>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</si>
  <si>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</si>
  <si>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</si>
  <si>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</si>
  <si>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</si>
  <si>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</si>
  <si>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</si>
  <si>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</si>
  <si>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</si>
  <si>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</si>
  <si>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</si>
  <si>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</si>
  <si>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</si>
  <si>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</si>
  <si>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</si>
  <si>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</si>
  <si>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</si>
  <si>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</si>
  <si>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</si>
  <si>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</si>
  <si>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</si>
  <si>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</si>
  <si>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</si>
  <si>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</si>
  <si>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</si>
  <si>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</si>
  <si>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</si>
  <si>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</si>
  <si>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</si>
  <si>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</si>
  <si>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</si>
  <si>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</si>
  <si>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</si>
  <si>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</si>
  <si>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</si>
  <si>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</si>
  <si>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</si>
  <si>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</si>
  <si>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</si>
  <si>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</si>
  <si>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</si>
  <si>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</si>
  <si>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</si>
  <si>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</si>
  <si>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</si>
  <si>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</si>
  <si>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</si>
  <si>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</si>
  <si>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</si>
  <si>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</si>
  <si>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</si>
  <si>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</si>
  <si>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</si>
  <si>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</si>
  <si>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</si>
  <si>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</si>
  <si>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</si>
  <si>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</si>
  <si>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</si>
  <si>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ТУ ДСА України в Івано-Франкiвській областi</t>
  </si>
  <si>
    <t>76000.м. Івано-Франківськ.вул. Грюнвальдська 11</t>
  </si>
  <si>
    <t>Доручення судів України / іноземних судів</t>
  </si>
  <si>
    <t xml:space="preserve">Розглянуто справ судом присяжних </t>
  </si>
  <si>
    <t>О.І. Рибак</t>
  </si>
  <si>
    <t>М.Ю. Подольська</t>
  </si>
  <si>
    <t>(097) 629-81-47</t>
  </si>
  <si>
    <t>(034-2) 53-91-34</t>
  </si>
  <si>
    <t>statist1@if.court.gov.ua</t>
  </si>
  <si>
    <t>10 січня 2024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</si>
</sst>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4" fillId="31" borderId="10" applyNumberFormat="0" applyAlignment="0" applyProtection="0"/>
    <xf numFmtId="9" fontId="0" fillId="0" borderId="0" applyFont="0" applyFill="0" applyBorder="0" applyAlignment="0" applyProtection="0"/>
    <xf numFmtId="0" fontId="65" fillId="32" borderId="0" applyNumberFormat="0" applyBorder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3" fillId="37" borderId="0" applyNumberFormat="0" applyBorder="0" applyAlignment="0" applyProtection="0"/>
    <xf numFmtId="0" fontId="63" fillId="38" borderId="0" applyNumberFormat="0" applyBorder="0" applyAlignment="0" applyProtection="0"/>
    <xf numFmtId="0" fontId="70" fillId="39" borderId="15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73" fillId="41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0" borderId="16" applyNumberFormat="0" applyFill="0" applyAlignment="0" applyProtection="0"/>
    <xf numFmtId="0" fontId="76" fillId="42" borderId="0" applyNumberFormat="0" applyBorder="0" applyAlignment="0" applyProtection="0"/>
    <xf numFmtId="0" fontId="0" fillId="43" borderId="17" applyNumberFormat="0" applyFont="0" applyAlignment="0" applyProtection="0"/>
    <xf numFmtId="0" fontId="77" fillId="41" borderId="18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5" fillId="0" borderId="0" xfId="96" applyNumberFormat="1" applyFont="1" applyFill="1" applyBorder="1" applyAlignment="1" applyProtection="1">
      <alignment/>
      <protection/>
    </xf>
    <xf numFmtId="0" fontId="15" fillId="0" borderId="0" xfId="96" applyNumberFormat="1" applyFont="1" applyFill="1" applyBorder="1" applyAlignment="1" applyProtection="1">
      <alignment horizontal="right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7" fillId="0" borderId="2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2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2" xfId="96" applyNumberFormat="1" applyFont="1" applyFill="1" applyBorder="1" applyAlignment="1" applyProtection="1">
      <alignment/>
      <protection/>
    </xf>
    <xf numFmtId="0" fontId="12" fillId="0" borderId="20" xfId="96" applyNumberFormat="1" applyFont="1" applyFill="1" applyBorder="1" applyAlignment="1" applyProtection="1">
      <alignment/>
      <protection/>
    </xf>
    <xf numFmtId="0" fontId="12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9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9" applyNumberFormat="1" applyFont="1" applyFill="1" applyBorder="1" applyAlignment="1">
      <alignment horizontal="center" vertical="center" wrapText="1"/>
      <protection/>
    </xf>
    <xf numFmtId="0" fontId="13" fillId="0" borderId="19" xfId="99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9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2" fillId="0" borderId="20" xfId="96" applyNumberFormat="1" applyFont="1" applyFill="1" applyBorder="1" applyAlignment="1" applyProtection="1">
      <alignment horizontal="left"/>
      <protection/>
    </xf>
    <xf numFmtId="0" fontId="12" fillId="0" borderId="0" xfId="96" applyNumberFormat="1" applyFont="1" applyFill="1" applyBorder="1" applyAlignment="1" applyProtection="1">
      <alignment horizontal="left"/>
      <protection/>
    </xf>
    <xf numFmtId="0" fontId="12" fillId="0" borderId="21" xfId="96" applyNumberFormat="1" applyFont="1" applyFill="1" applyBorder="1" applyAlignment="1" applyProtection="1">
      <alignment horizontal="left"/>
      <protection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6" fillId="0" borderId="20" xfId="96" applyNumberFormat="1" applyFont="1" applyFill="1" applyBorder="1" applyAlignment="1" applyProtection="1">
      <alignment horizontal="center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16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5" fillId="0" borderId="0" xfId="96" applyNumberFormat="1" applyFont="1" applyFill="1" applyBorder="1" applyAlignment="1" applyProtection="1">
      <alignment horizontal="center"/>
      <protection/>
    </xf>
    <xf numFmtId="0" fontId="11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7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9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9" applyNumberFormat="1" applyFont="1" applyFill="1" applyBorder="1" applyAlignment="1" applyProtection="1">
      <alignment horizontal="left" vertical="center" wrapText="1"/>
      <protection/>
    </xf>
    <xf numFmtId="0" fontId="1" fillId="0" borderId="31" xfId="109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9" applyNumberFormat="1" applyFont="1" applyFill="1" applyBorder="1" applyAlignment="1" applyProtection="1">
      <alignment horizontal="left" vertical="center" wrapText="1"/>
      <protection/>
    </xf>
    <xf numFmtId="0" fontId="8" fillId="0" borderId="31" xfId="109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9" applyNumberFormat="1" applyFont="1" applyFill="1" applyBorder="1" applyAlignment="1" applyProtection="1">
      <alignment horizontal="left" vertical="top" wrapText="1"/>
      <protection/>
    </xf>
    <xf numFmtId="0" fontId="1" fillId="0" borderId="31" xfId="109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8" applyFont="1" applyFill="1" applyBorder="1" applyAlignment="1" applyProtection="1">
      <alignment horizontal="left" vertical="center" wrapText="1"/>
      <protection/>
    </xf>
    <xf numFmtId="0" fontId="13" fillId="0" borderId="19" xfId="98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9" applyNumberFormat="1" applyFont="1" applyFill="1" applyBorder="1" applyAlignment="1">
      <alignment horizontal="left" vertical="center" wrapText="1"/>
      <protection/>
    </xf>
    <xf numFmtId="49" fontId="6" fillId="0" borderId="30" xfId="99" applyNumberFormat="1" applyFont="1" applyFill="1" applyBorder="1" applyAlignment="1">
      <alignment horizontal="left" vertical="center" wrapText="1"/>
      <protection/>
    </xf>
    <xf numFmtId="49" fontId="6" fillId="0" borderId="31" xfId="99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9" applyNumberFormat="1" applyFont="1" applyFill="1" applyBorder="1" applyAlignment="1">
      <alignment horizontal="center" vertical="center" wrapText="1"/>
      <protection/>
    </xf>
    <xf numFmtId="49" fontId="37" fillId="0" borderId="24" xfId="99" applyNumberFormat="1" applyFont="1" applyFill="1" applyBorder="1" applyAlignment="1">
      <alignment horizontal="center" vertical="center" wrapText="1"/>
      <protection/>
    </xf>
    <xf numFmtId="49" fontId="37" fillId="0" borderId="28" xfId="99" applyNumberFormat="1" applyFont="1" applyFill="1" applyBorder="1" applyAlignment="1">
      <alignment horizontal="center" vertical="center" wrapText="1"/>
      <protection/>
    </xf>
    <xf numFmtId="49" fontId="37" fillId="0" borderId="27" xfId="99" applyNumberFormat="1" applyFont="1" applyFill="1" applyBorder="1" applyAlignment="1">
      <alignment horizontal="center" vertical="center" wrapText="1"/>
      <protection/>
    </xf>
    <xf numFmtId="49" fontId="37" fillId="0" borderId="25" xfId="99" applyNumberFormat="1" applyFont="1" applyFill="1" applyBorder="1" applyAlignment="1">
      <alignment horizontal="center" vertical="center" wrapText="1"/>
      <protection/>
    </xf>
    <xf numFmtId="49" fontId="37" fillId="0" borderId="26" xfId="99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колірна тема 1" xfId="21"/>
    <cellStyle name="20% – колірна тема 2" xfId="22"/>
    <cellStyle name="20% – колірна тема 3" xfId="23"/>
    <cellStyle name="20% – колірна тема 4" xfId="24"/>
    <cellStyle name="20% – колірна тема 5" xfId="25"/>
    <cellStyle name="20% – колірна тема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колірна тема 1" xfId="33"/>
    <cellStyle name="40% – колірна тема 2" xfId="34"/>
    <cellStyle name="40% – колірна тема 3" xfId="35"/>
    <cellStyle name="40% – колірна тема 4" xfId="36"/>
    <cellStyle name="40% – колірна тема 5" xfId="37"/>
    <cellStyle name="40% – колірна тема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колірна тема 1" xfId="45"/>
    <cellStyle name="60% – колірна тема 2" xfId="46"/>
    <cellStyle name="60% – колірна тема 3" xfId="47"/>
    <cellStyle name="60% – колірна тема 4" xfId="48"/>
    <cellStyle name="60% – колірна тема 5" xfId="49"/>
    <cellStyle name="60% – колірна тема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Ввід" xfId="75"/>
    <cellStyle name="Percent" xfId="76"/>
    <cellStyle name="Гарний" xfId="77"/>
    <cellStyle name="Hyperlink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Зв'язана клітинка" xfId="85"/>
    <cellStyle name="Колірна тема 1" xfId="86"/>
    <cellStyle name="Колірна тема 2" xfId="87"/>
    <cellStyle name="Колірна тема 3" xfId="88"/>
    <cellStyle name="Колірна тема 4" xfId="89"/>
    <cellStyle name="Колірна тема 5" xfId="90"/>
    <cellStyle name="Колірна тема 6" xfId="91"/>
    <cellStyle name="Контрольна клітинка" xfId="92"/>
    <cellStyle name="Назва" xfId="93"/>
    <cellStyle name="Нейтральний" xfId="94"/>
    <cellStyle name="Обчислення" xfId="95"/>
    <cellStyle name="Обычный 2" xfId="96"/>
    <cellStyle name="Обычный 2 2" xfId="97"/>
    <cellStyle name="Обычный 4" xfId="98"/>
    <cellStyle name="Обычный_Шаблон формы 1 (исправления на 2003)" xfId="99"/>
    <cellStyle name="Followed Hyperlink" xfId="100"/>
    <cellStyle name="Підсумок" xfId="101"/>
    <cellStyle name="Поганий" xfId="102"/>
    <cellStyle name="Примітка" xfId="103"/>
    <cellStyle name="Результат" xfId="104"/>
    <cellStyle name="Текст попередження" xfId="105"/>
    <cellStyle name="Текст пояснення" xfId="106"/>
    <cellStyle name="Финансовый [0] 2" xfId="107"/>
    <cellStyle name="Comma" xfId="108"/>
    <cellStyle name="Comma [0]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&amp;LD29C66D5&amp;C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190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5313</v>
      </c>
      <c r="F6" s="103">
        <v>3304</v>
      </c>
      <c r="G6" s="103">
        <v>83</v>
      </c>
      <c r="H6" s="103">
        <v>3108</v>
      </c>
      <c r="I6" s="121" t="s">
        <v>208</v>
      </c>
      <c r="J6" s="103">
        <v>2205</v>
      </c>
      <c r="K6" s="84">
        <v>667</v>
      </c>
      <c r="L6" s="91">
        <f aca="true" t="shared" si="0" ref="L6:L46">E6-F6</f>
        <v>2009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17652</v>
      </c>
      <c r="F7" s="103">
        <v>17528</v>
      </c>
      <c r="G7" s="103">
        <v>18</v>
      </c>
      <c r="H7" s="103">
        <v>17501</v>
      </c>
      <c r="I7" s="103">
        <v>16151</v>
      </c>
      <c r="J7" s="103">
        <v>151</v>
      </c>
      <c r="K7" s="84">
        <v>10</v>
      </c>
      <c r="L7" s="91">
        <f t="shared" si="0"/>
        <v>124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11</v>
      </c>
      <c r="F8" s="103">
        <v>11</v>
      </c>
      <c r="G8" s="103">
        <v>1</v>
      </c>
      <c r="H8" s="103">
        <v>11</v>
      </c>
      <c r="I8" s="103">
        <v>5</v>
      </c>
      <c r="J8" s="103"/>
      <c r="K8" s="84"/>
      <c r="L8" s="91">
        <f t="shared" si="0"/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1617</v>
      </c>
      <c r="F9" s="103">
        <v>1516</v>
      </c>
      <c r="G9" s="103">
        <v>29</v>
      </c>
      <c r="H9" s="85">
        <v>1499</v>
      </c>
      <c r="I9" s="103">
        <v>1129</v>
      </c>
      <c r="J9" s="103">
        <v>118</v>
      </c>
      <c r="K9" s="84">
        <v>3</v>
      </c>
      <c r="L9" s="91">
        <f t="shared" si="0"/>
        <v>101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>
        <v>13</v>
      </c>
      <c r="F10" s="103">
        <v>11</v>
      </c>
      <c r="G10" s="103">
        <v>1</v>
      </c>
      <c r="H10" s="103">
        <v>12</v>
      </c>
      <c r="I10" s="103">
        <v>2</v>
      </c>
      <c r="J10" s="103">
        <v>1</v>
      </c>
      <c r="K10" s="84">
        <v>1</v>
      </c>
      <c r="L10" s="91">
        <f t="shared" si="0"/>
        <v>2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 t="shared" si="0"/>
        <v>0</v>
      </c>
    </row>
    <row r="12" spans="1:12" s="4" customFormat="1" ht="15" customHeight="1">
      <c r="A12" s="174"/>
      <c r="B12" s="171" t="s">
        <v>189</v>
      </c>
      <c r="C12" s="172"/>
      <c r="D12" s="39">
        <v>7</v>
      </c>
      <c r="E12" s="103">
        <v>106</v>
      </c>
      <c r="F12" s="103">
        <v>105</v>
      </c>
      <c r="G12" s="103"/>
      <c r="H12" s="103">
        <v>106</v>
      </c>
      <c r="I12" s="103">
        <v>64</v>
      </c>
      <c r="J12" s="103"/>
      <c r="K12" s="84"/>
      <c r="L12" s="91">
        <f t="shared" si="0"/>
        <v>1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>
        <v>12</v>
      </c>
      <c r="F13" s="103"/>
      <c r="G13" s="103"/>
      <c r="H13" s="103">
        <v>3</v>
      </c>
      <c r="I13" s="103"/>
      <c r="J13" s="103">
        <v>9</v>
      </c>
      <c r="K13" s="84">
        <v>8</v>
      </c>
      <c r="L13" s="91">
        <f t="shared" si="0"/>
        <v>12</v>
      </c>
    </row>
    <row r="14" spans="1:12" s="4" customFormat="1" ht="26.25" customHeight="1">
      <c r="A14" s="174"/>
      <c r="B14" s="180" t="s">
        <v>191</v>
      </c>
      <c r="C14" s="181"/>
      <c r="D14" s="39">
        <v>9</v>
      </c>
      <c r="E14" s="106">
        <v>250</v>
      </c>
      <c r="F14" s="106">
        <v>244</v>
      </c>
      <c r="G14" s="106">
        <v>2</v>
      </c>
      <c r="H14" s="106">
        <v>236</v>
      </c>
      <c r="I14" s="106">
        <v>217</v>
      </c>
      <c r="J14" s="106">
        <v>14</v>
      </c>
      <c r="K14" s="94"/>
      <c r="L14" s="91">
        <f t="shared" si="0"/>
        <v>6</v>
      </c>
    </row>
    <row r="15" spans="1:12" s="4" customFormat="1" ht="15" customHeight="1">
      <c r="A15" s="174"/>
      <c r="B15" s="171" t="s">
        <v>200</v>
      </c>
      <c r="C15" s="172"/>
      <c r="D15" s="39">
        <v>10</v>
      </c>
      <c r="E15" s="106">
        <v>36</v>
      </c>
      <c r="F15" s="106">
        <v>31</v>
      </c>
      <c r="G15" s="106"/>
      <c r="H15" s="106">
        <v>34</v>
      </c>
      <c r="I15" s="106">
        <v>14</v>
      </c>
      <c r="J15" s="106">
        <v>2</v>
      </c>
      <c r="K15" s="94"/>
      <c r="L15" s="91">
        <f t="shared" si="0"/>
        <v>5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 aca="true" t="shared" si="1" ref="E16:K16">SUM(E6:E15)</f>
        <v>25010</v>
      </c>
      <c r="F16" s="84">
        <f t="shared" si="1"/>
        <v>22750</v>
      </c>
      <c r="G16" s="84">
        <f t="shared" si="1"/>
        <v>134</v>
      </c>
      <c r="H16" s="84">
        <f t="shared" si="1"/>
        <v>22510</v>
      </c>
      <c r="I16" s="84">
        <f t="shared" si="1"/>
        <v>17582</v>
      </c>
      <c r="J16" s="84">
        <f t="shared" si="1"/>
        <v>2500</v>
      </c>
      <c r="K16" s="84">
        <f t="shared" si="1"/>
        <v>689</v>
      </c>
      <c r="L16" s="91">
        <f t="shared" si="0"/>
        <v>2260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586</v>
      </c>
      <c r="F17" s="84">
        <v>563</v>
      </c>
      <c r="G17" s="84">
        <v>2</v>
      </c>
      <c r="H17" s="84">
        <v>572</v>
      </c>
      <c r="I17" s="84">
        <v>444</v>
      </c>
      <c r="J17" s="84">
        <v>14</v>
      </c>
      <c r="K17" s="84">
        <v>1</v>
      </c>
      <c r="L17" s="91">
        <f t="shared" si="0"/>
        <v>23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584</v>
      </c>
      <c r="F18" s="84">
        <v>446</v>
      </c>
      <c r="G18" s="84">
        <v>4</v>
      </c>
      <c r="H18" s="84">
        <v>464</v>
      </c>
      <c r="I18" s="84">
        <v>259</v>
      </c>
      <c r="J18" s="84">
        <v>120</v>
      </c>
      <c r="K18" s="84">
        <v>8</v>
      </c>
      <c r="L18" s="91">
        <f t="shared" si="0"/>
        <v>138</v>
      </c>
    </row>
    <row r="19" spans="1:12" ht="26.25" customHeight="1">
      <c r="A19" s="174"/>
      <c r="B19" s="163" t="s">
        <v>207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 t="shared" si="0"/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11</v>
      </c>
      <c r="F20" s="84">
        <v>11</v>
      </c>
      <c r="G20" s="84"/>
      <c r="H20" s="84">
        <v>9</v>
      </c>
      <c r="I20" s="84">
        <v>6</v>
      </c>
      <c r="J20" s="84">
        <v>2</v>
      </c>
      <c r="K20" s="84"/>
      <c r="L20" s="91">
        <f t="shared" si="0"/>
        <v>0</v>
      </c>
    </row>
    <row r="21" spans="1:12" ht="24" customHeight="1">
      <c r="A21" s="174"/>
      <c r="B21" s="163" t="s">
        <v>171</v>
      </c>
      <c r="C21" s="164"/>
      <c r="D21" s="39">
        <v>16</v>
      </c>
      <c r="E21" s="84">
        <v>1</v>
      </c>
      <c r="F21" s="84">
        <v>1</v>
      </c>
      <c r="G21" s="84"/>
      <c r="H21" s="84">
        <v>1</v>
      </c>
      <c r="I21" s="84"/>
      <c r="J21" s="84"/>
      <c r="K21" s="84"/>
      <c r="L21" s="91">
        <f t="shared" si="0"/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>
      <c r="A23" s="174"/>
      <c r="B23" s="163" t="s">
        <v>192</v>
      </c>
      <c r="C23" s="164"/>
      <c r="D23" s="39">
        <v>18</v>
      </c>
      <c r="E23" s="84">
        <v>13</v>
      </c>
      <c r="F23" s="84">
        <v>13</v>
      </c>
      <c r="G23" s="84"/>
      <c r="H23" s="84">
        <v>13</v>
      </c>
      <c r="I23" s="84">
        <v>2</v>
      </c>
      <c r="J23" s="84"/>
      <c r="K23" s="84"/>
      <c r="L23" s="91">
        <f t="shared" si="0"/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751</v>
      </c>
      <c r="F25" s="94">
        <v>605</v>
      </c>
      <c r="G25" s="94">
        <v>5</v>
      </c>
      <c r="H25" s="94">
        <v>615</v>
      </c>
      <c r="I25" s="94">
        <v>267</v>
      </c>
      <c r="J25" s="94">
        <v>136</v>
      </c>
      <c r="K25" s="94">
        <v>9</v>
      </c>
      <c r="L25" s="91">
        <f t="shared" si="0"/>
        <v>146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11940</v>
      </c>
      <c r="F26" s="84">
        <v>11550</v>
      </c>
      <c r="G26" s="84">
        <v>1</v>
      </c>
      <c r="H26" s="84">
        <v>11514</v>
      </c>
      <c r="I26" s="84">
        <v>7789</v>
      </c>
      <c r="J26" s="84">
        <v>426</v>
      </c>
      <c r="K26" s="84"/>
      <c r="L26" s="91">
        <f t="shared" si="0"/>
        <v>390</v>
      </c>
    </row>
    <row r="27" spans="1:12" ht="26.25" customHeight="1">
      <c r="A27" s="168"/>
      <c r="B27" s="163" t="s">
        <v>207</v>
      </c>
      <c r="C27" s="164"/>
      <c r="D27" s="39">
        <v>22</v>
      </c>
      <c r="E27" s="111">
        <v>128</v>
      </c>
      <c r="F27" s="111">
        <v>124</v>
      </c>
      <c r="G27" s="111"/>
      <c r="H27" s="111">
        <v>125</v>
      </c>
      <c r="I27" s="111">
        <v>88</v>
      </c>
      <c r="J27" s="111">
        <v>3</v>
      </c>
      <c r="K27" s="111"/>
      <c r="L27" s="91">
        <f t="shared" si="0"/>
        <v>4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13562</v>
      </c>
      <c r="F28" s="84">
        <v>13294</v>
      </c>
      <c r="G28" s="84">
        <v>14</v>
      </c>
      <c r="H28" s="84">
        <v>13294</v>
      </c>
      <c r="I28" s="84">
        <v>12099</v>
      </c>
      <c r="J28" s="84">
        <v>268</v>
      </c>
      <c r="K28" s="84">
        <v>2</v>
      </c>
      <c r="L28" s="91">
        <f t="shared" si="0"/>
        <v>268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15778</v>
      </c>
      <c r="F29" s="84">
        <v>12326</v>
      </c>
      <c r="G29" s="84">
        <v>159</v>
      </c>
      <c r="H29" s="84">
        <v>11721</v>
      </c>
      <c r="I29" s="84">
        <v>9576</v>
      </c>
      <c r="J29" s="84">
        <v>4057</v>
      </c>
      <c r="K29" s="84">
        <v>466</v>
      </c>
      <c r="L29" s="91">
        <f t="shared" si="0"/>
        <v>3452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2421</v>
      </c>
      <c r="F30" s="84">
        <v>2392</v>
      </c>
      <c r="G30" s="84">
        <v>10</v>
      </c>
      <c r="H30" s="84">
        <v>2399</v>
      </c>
      <c r="I30" s="84">
        <v>2065</v>
      </c>
      <c r="J30" s="84">
        <v>22</v>
      </c>
      <c r="K30" s="84"/>
      <c r="L30" s="91">
        <f t="shared" si="0"/>
        <v>29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2398</v>
      </c>
      <c r="F31" s="84">
        <v>2077</v>
      </c>
      <c r="G31" s="84">
        <v>20</v>
      </c>
      <c r="H31" s="84">
        <v>1867</v>
      </c>
      <c r="I31" s="84">
        <v>1606</v>
      </c>
      <c r="J31" s="84">
        <v>531</v>
      </c>
      <c r="K31" s="84">
        <v>2</v>
      </c>
      <c r="L31" s="91">
        <f t="shared" si="0"/>
        <v>321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213</v>
      </c>
      <c r="F32" s="84">
        <v>194</v>
      </c>
      <c r="G32" s="84"/>
      <c r="H32" s="84">
        <v>193</v>
      </c>
      <c r="I32" s="84">
        <v>123</v>
      </c>
      <c r="J32" s="84">
        <v>20</v>
      </c>
      <c r="K32" s="84">
        <v>1</v>
      </c>
      <c r="L32" s="91">
        <f t="shared" si="0"/>
        <v>19</v>
      </c>
    </row>
    <row r="33" spans="1:12" ht="26.25" customHeight="1">
      <c r="A33" s="168"/>
      <c r="B33" s="163" t="s">
        <v>172</v>
      </c>
      <c r="C33" s="164"/>
      <c r="D33" s="39">
        <v>28</v>
      </c>
      <c r="E33" s="84">
        <v>34</v>
      </c>
      <c r="F33" s="84">
        <v>29</v>
      </c>
      <c r="G33" s="84"/>
      <c r="H33" s="84">
        <v>30</v>
      </c>
      <c r="I33" s="84">
        <v>2</v>
      </c>
      <c r="J33" s="84">
        <v>4</v>
      </c>
      <c r="K33" s="84">
        <v>1</v>
      </c>
      <c r="L33" s="91">
        <f t="shared" si="0"/>
        <v>5</v>
      </c>
    </row>
    <row r="34" spans="1:12" ht="18" customHeight="1">
      <c r="A34" s="168"/>
      <c r="B34" s="163" t="s">
        <v>34</v>
      </c>
      <c r="C34" s="164"/>
      <c r="D34" s="39">
        <v>29</v>
      </c>
      <c r="E34" s="84">
        <v>1</v>
      </c>
      <c r="F34" s="84"/>
      <c r="G34" s="84"/>
      <c r="H34" s="84">
        <v>1</v>
      </c>
      <c r="I34" s="84">
        <v>1</v>
      </c>
      <c r="J34" s="84"/>
      <c r="K34" s="84"/>
      <c r="L34" s="91">
        <f t="shared" si="0"/>
        <v>1</v>
      </c>
    </row>
    <row r="35" spans="1:12" ht="18" customHeight="1">
      <c r="A35" s="168"/>
      <c r="B35" s="163" t="s">
        <v>192</v>
      </c>
      <c r="C35" s="164"/>
      <c r="D35" s="39">
        <v>30</v>
      </c>
      <c r="E35" s="84">
        <v>36</v>
      </c>
      <c r="F35" s="84">
        <v>36</v>
      </c>
      <c r="G35" s="84"/>
      <c r="H35" s="84">
        <v>35</v>
      </c>
      <c r="I35" s="84">
        <v>2</v>
      </c>
      <c r="J35" s="84">
        <v>1</v>
      </c>
      <c r="K35" s="84"/>
      <c r="L35" s="91">
        <f t="shared" si="0"/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144</v>
      </c>
      <c r="F36" s="84">
        <v>121</v>
      </c>
      <c r="G36" s="84">
        <v>6</v>
      </c>
      <c r="H36" s="84">
        <v>132</v>
      </c>
      <c r="I36" s="84">
        <v>38</v>
      </c>
      <c r="J36" s="84">
        <v>12</v>
      </c>
      <c r="K36" s="84">
        <v>1</v>
      </c>
      <c r="L36" s="91">
        <f t="shared" si="0"/>
        <v>23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954</v>
      </c>
      <c r="F37" s="84">
        <v>919</v>
      </c>
      <c r="G37" s="84">
        <v>3</v>
      </c>
      <c r="H37" s="84">
        <v>852</v>
      </c>
      <c r="I37" s="84">
        <v>584</v>
      </c>
      <c r="J37" s="84">
        <v>102</v>
      </c>
      <c r="K37" s="84">
        <v>1</v>
      </c>
      <c r="L37" s="91">
        <f t="shared" si="0"/>
        <v>35</v>
      </c>
    </row>
    <row r="38" spans="1:12" ht="40.5" customHeight="1">
      <c r="A38" s="168"/>
      <c r="B38" s="163" t="s">
        <v>138</v>
      </c>
      <c r="C38" s="164"/>
      <c r="D38" s="39">
        <v>33</v>
      </c>
      <c r="E38" s="84">
        <v>9</v>
      </c>
      <c r="F38" s="84">
        <v>9</v>
      </c>
      <c r="G38" s="84"/>
      <c r="H38" s="84">
        <v>8</v>
      </c>
      <c r="I38" s="84">
        <v>4</v>
      </c>
      <c r="J38" s="84">
        <v>1</v>
      </c>
      <c r="K38" s="84"/>
      <c r="L38" s="91">
        <f t="shared" si="0"/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65</v>
      </c>
      <c r="F39" s="84">
        <v>64</v>
      </c>
      <c r="G39" s="84">
        <v>1</v>
      </c>
      <c r="H39" s="84">
        <v>60</v>
      </c>
      <c r="I39" s="84">
        <v>28</v>
      </c>
      <c r="J39" s="84">
        <v>5</v>
      </c>
      <c r="K39" s="84"/>
      <c r="L39" s="91">
        <f t="shared" si="0"/>
        <v>1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33519</v>
      </c>
      <c r="F40" s="94">
        <v>29217</v>
      </c>
      <c r="G40" s="94">
        <v>194</v>
      </c>
      <c r="H40" s="94">
        <v>28067</v>
      </c>
      <c r="I40" s="94">
        <v>19841</v>
      </c>
      <c r="J40" s="94">
        <v>5452</v>
      </c>
      <c r="K40" s="94">
        <v>474</v>
      </c>
      <c r="L40" s="91">
        <f t="shared" si="0"/>
        <v>4302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25495</v>
      </c>
      <c r="F41" s="84">
        <v>23477</v>
      </c>
      <c r="G41" s="84">
        <v>2</v>
      </c>
      <c r="H41" s="84">
        <v>22943</v>
      </c>
      <c r="I41" s="121" t="s">
        <v>208</v>
      </c>
      <c r="J41" s="84">
        <v>2552</v>
      </c>
      <c r="K41" s="84">
        <v>20</v>
      </c>
      <c r="L41" s="91">
        <f t="shared" si="0"/>
        <v>2018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111</v>
      </c>
      <c r="F42" s="84">
        <v>92</v>
      </c>
      <c r="G42" s="84"/>
      <c r="H42" s="84">
        <v>76</v>
      </c>
      <c r="I42" s="121" t="s">
        <v>208</v>
      </c>
      <c r="J42" s="84">
        <v>35</v>
      </c>
      <c r="K42" s="84"/>
      <c r="L42" s="91">
        <f t="shared" si="0"/>
        <v>19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215</v>
      </c>
      <c r="F43" s="84">
        <v>214</v>
      </c>
      <c r="G43" s="84"/>
      <c r="H43" s="84">
        <v>207</v>
      </c>
      <c r="I43" s="84">
        <v>151</v>
      </c>
      <c r="J43" s="84">
        <v>8</v>
      </c>
      <c r="K43" s="84"/>
      <c r="L43" s="91">
        <f t="shared" si="0"/>
        <v>1</v>
      </c>
    </row>
    <row r="44" spans="1:12" ht="15.75" customHeight="1">
      <c r="A44" s="156"/>
      <c r="B44" s="169" t="s">
        <v>192</v>
      </c>
      <c r="C44" s="170"/>
      <c r="D44" s="39">
        <v>39</v>
      </c>
      <c r="E44" s="84">
        <v>33</v>
      </c>
      <c r="F44" s="84">
        <v>32</v>
      </c>
      <c r="G44" s="84"/>
      <c r="H44" s="84">
        <v>33</v>
      </c>
      <c r="I44" s="84">
        <v>24</v>
      </c>
      <c r="J44" s="84"/>
      <c r="K44" s="84"/>
      <c r="L44" s="91">
        <f t="shared" si="0"/>
        <v>1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25743</v>
      </c>
      <c r="F45" s="84">
        <f aca="true" t="shared" si="2" ref="F45:K45">F41+F43+F44</f>
        <v>23723</v>
      </c>
      <c r="G45" s="84">
        <f t="shared" si="2"/>
        <v>2</v>
      </c>
      <c r="H45" s="84">
        <f t="shared" si="2"/>
        <v>23183</v>
      </c>
      <c r="I45" s="84">
        <f>I43+I44</f>
        <v>175</v>
      </c>
      <c r="J45" s="84">
        <f t="shared" si="2"/>
        <v>2560</v>
      </c>
      <c r="K45" s="84">
        <f t="shared" si="2"/>
        <v>20</v>
      </c>
      <c r="L45" s="91">
        <f t="shared" si="0"/>
        <v>2020</v>
      </c>
    </row>
    <row r="46" spans="1:12" ht="15.75" customHeight="1">
      <c r="A46" s="165" t="s">
        <v>193</v>
      </c>
      <c r="B46" s="165"/>
      <c r="C46" s="165"/>
      <c r="D46" s="39">
        <v>41</v>
      </c>
      <c r="E46" s="84">
        <f aca="true" t="shared" si="3" ref="E46:K46">E16+E25+E40+E45</f>
        <v>85023</v>
      </c>
      <c r="F46" s="84">
        <f t="shared" si="3"/>
        <v>76295</v>
      </c>
      <c r="G46" s="84">
        <f t="shared" si="3"/>
        <v>335</v>
      </c>
      <c r="H46" s="84">
        <f t="shared" si="3"/>
        <v>74375</v>
      </c>
      <c r="I46" s="84">
        <f t="shared" si="3"/>
        <v>37865</v>
      </c>
      <c r="J46" s="84">
        <f t="shared" si="3"/>
        <v>10648</v>
      </c>
      <c r="K46" s="84">
        <f t="shared" si="3"/>
        <v>1192</v>
      </c>
      <c r="L46" s="91">
        <f t="shared" si="0"/>
        <v>8728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&amp;LD29C66D5&amp;C&amp;R2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zoomScalePageLayoutView="0" workbookViewId="0" topLeftCell="A25">
      <selection activeCell="G50" sqref="G50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194</v>
      </c>
      <c r="C3" s="221"/>
      <c r="D3" s="221"/>
      <c r="E3" s="221"/>
      <c r="F3" s="69">
        <v>1</v>
      </c>
      <c r="G3" s="84">
        <v>568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253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1646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31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102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260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185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498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101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127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163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2699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120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65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484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1130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145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11133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470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283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92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50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>
        <v>11</v>
      </c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>
        <v>9</v>
      </c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194</v>
      </c>
      <c r="C28" s="203"/>
      <c r="D28" s="203"/>
      <c r="E28" s="204"/>
      <c r="F28" s="69">
        <v>26</v>
      </c>
      <c r="G28" s="86">
        <v>5</v>
      </c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57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5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>
        <v>2</v>
      </c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>
        <v>3</v>
      </c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>
        <v>12</v>
      </c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>
        <v>3</v>
      </c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>
        <v>3</v>
      </c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194</v>
      </c>
      <c r="C44" s="203"/>
      <c r="D44" s="203"/>
      <c r="E44" s="204"/>
      <c r="F44" s="69">
        <v>42</v>
      </c>
      <c r="G44" s="86">
        <v>645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1812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479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72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407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>
        <v>6</v>
      </c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308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96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167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9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>
        <v>7</v>
      </c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>
        <v>1</v>
      </c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>
        <v>1</v>
      </c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&amp;LD29C66D5&amp;C&amp;R3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4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3111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2235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236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>
        <v>1</v>
      </c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825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9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17</v>
      </c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>
        <v>116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4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>
        <v>5</v>
      </c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>
        <v>4</v>
      </c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>
        <v>1154120</v>
      </c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>
        <v>11</v>
      </c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>
        <v>115</v>
      </c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>
        <v>12</v>
      </c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701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8588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108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>
        <v>20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>
        <v>87</v>
      </c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68</v>
      </c>
    </row>
    <row r="27" spans="1:9" ht="16.5" customHeight="1">
      <c r="A27" s="250"/>
      <c r="B27" s="277"/>
      <c r="C27" s="277"/>
      <c r="D27" s="268" t="s">
        <v>195</v>
      </c>
      <c r="E27" s="269"/>
      <c r="F27" s="269"/>
      <c r="G27" s="270"/>
      <c r="H27" s="10">
        <v>25</v>
      </c>
      <c r="I27" s="86">
        <v>226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732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19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>
        <v>135876</v>
      </c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>
        <v>537</v>
      </c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>
        <v>12</v>
      </c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209</v>
      </c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>
        <v>23</v>
      </c>
    </row>
    <row r="37" spans="1:10" ht="12.75" customHeight="1">
      <c r="A37" s="320" t="s">
        <v>112</v>
      </c>
      <c r="B37" s="292" t="s">
        <v>196</v>
      </c>
      <c r="C37" s="293"/>
      <c r="D37" s="287" t="s">
        <v>197</v>
      </c>
      <c r="E37" s="287"/>
      <c r="F37" s="287"/>
      <c r="G37" s="287"/>
      <c r="H37" s="10">
        <v>35</v>
      </c>
      <c r="I37" s="94">
        <v>4267</v>
      </c>
      <c r="J37" s="108"/>
    </row>
    <row r="38" spans="1:9" ht="12.75" customHeight="1">
      <c r="A38" s="321"/>
      <c r="B38" s="294"/>
      <c r="C38" s="295"/>
      <c r="D38" s="287" t="s">
        <v>198</v>
      </c>
      <c r="E38" s="287"/>
      <c r="F38" s="287"/>
      <c r="G38" s="287"/>
      <c r="H38" s="10">
        <v>36</v>
      </c>
      <c r="I38" s="94">
        <v>6637</v>
      </c>
    </row>
    <row r="39" spans="1:9" ht="15" customHeight="1">
      <c r="A39" s="321"/>
      <c r="B39" s="296"/>
      <c r="C39" s="297"/>
      <c r="D39" s="288" t="s">
        <v>199</v>
      </c>
      <c r="E39" s="288"/>
      <c r="F39" s="288"/>
      <c r="G39" s="288"/>
      <c r="H39" s="10">
        <v>37</v>
      </c>
      <c r="I39" s="94">
        <v>6203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17165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16354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>
        <v>62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1621395608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230473832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>
        <v>1</v>
      </c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620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251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2456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582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210</v>
      </c>
      <c r="B51" s="305"/>
      <c r="C51" s="305"/>
      <c r="D51" s="305"/>
      <c r="E51" s="305"/>
      <c r="F51" s="305"/>
      <c r="G51" s="306"/>
      <c r="H51" s="107">
        <v>48</v>
      </c>
      <c r="I51" s="87">
        <v>104</v>
      </c>
    </row>
    <row r="52" spans="1:9" ht="14.25" customHeight="1">
      <c r="A52" s="317" t="s">
        <v>180</v>
      </c>
      <c r="B52" s="318"/>
      <c r="C52" s="318"/>
      <c r="D52" s="318"/>
      <c r="E52" s="318"/>
      <c r="F52" s="318"/>
      <c r="G52" s="319"/>
      <c r="H52" s="107">
        <v>49</v>
      </c>
      <c r="I52" s="87">
        <v>84</v>
      </c>
    </row>
    <row r="53" spans="1:9" ht="28.5" customHeight="1">
      <c r="A53" s="308" t="s">
        <v>203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183</v>
      </c>
      <c r="B58" s="299"/>
      <c r="C58" s="299"/>
      <c r="D58" s="300"/>
      <c r="E58" s="109">
        <f>E59+E62+E63+E64</f>
        <v>66652</v>
      </c>
      <c r="F58" s="109">
        <f>F59+F62+F63+F64</f>
        <v>6531</v>
      </c>
      <c r="G58" s="109">
        <f>G59+G62+G63+G64</f>
        <v>669</v>
      </c>
      <c r="H58" s="109">
        <f>H59+H62+H63+H64</f>
        <v>232</v>
      </c>
      <c r="I58" s="109">
        <f>I59+I62+I63+I64</f>
        <v>291</v>
      </c>
    </row>
    <row r="59" spans="1:9" ht="13.5" customHeight="1">
      <c r="A59" s="225" t="s">
        <v>103</v>
      </c>
      <c r="B59" s="225"/>
      <c r="C59" s="225"/>
      <c r="D59" s="225"/>
      <c r="E59" s="94">
        <v>21112</v>
      </c>
      <c r="F59" s="94">
        <v>942</v>
      </c>
      <c r="G59" s="94">
        <v>214</v>
      </c>
      <c r="H59" s="94">
        <v>107</v>
      </c>
      <c r="I59" s="94">
        <v>135</v>
      </c>
    </row>
    <row r="60" spans="1:9" ht="13.5" customHeight="1">
      <c r="A60" s="328" t="s">
        <v>201</v>
      </c>
      <c r="B60" s="329"/>
      <c r="C60" s="329"/>
      <c r="D60" s="330"/>
      <c r="E60" s="86">
        <v>1939</v>
      </c>
      <c r="F60" s="86">
        <v>730</v>
      </c>
      <c r="G60" s="86">
        <v>198</v>
      </c>
      <c r="H60" s="86">
        <v>107</v>
      </c>
      <c r="I60" s="86">
        <v>134</v>
      </c>
    </row>
    <row r="61" spans="1:9" ht="13.5" customHeight="1">
      <c r="A61" s="328" t="s">
        <v>202</v>
      </c>
      <c r="B61" s="329"/>
      <c r="C61" s="329"/>
      <c r="D61" s="330"/>
      <c r="E61" s="86">
        <v>17359</v>
      </c>
      <c r="F61" s="86">
        <v>133</v>
      </c>
      <c r="G61" s="86">
        <v>9</v>
      </c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439</v>
      </c>
      <c r="F62" s="84">
        <v>144</v>
      </c>
      <c r="G62" s="84">
        <v>22</v>
      </c>
      <c r="H62" s="84">
        <v>7</v>
      </c>
      <c r="I62" s="84">
        <v>3</v>
      </c>
    </row>
    <row r="63" spans="1:9" ht="13.5" customHeight="1">
      <c r="A63" s="331" t="s">
        <v>104</v>
      </c>
      <c r="B63" s="331"/>
      <c r="C63" s="331"/>
      <c r="D63" s="331"/>
      <c r="E63" s="84">
        <v>23606</v>
      </c>
      <c r="F63" s="84">
        <v>3775</v>
      </c>
      <c r="G63" s="84">
        <v>416</v>
      </c>
      <c r="H63" s="84">
        <v>118</v>
      </c>
      <c r="I63" s="84">
        <v>152</v>
      </c>
    </row>
    <row r="64" spans="1:9" ht="13.5" customHeight="1">
      <c r="A64" s="225" t="s">
        <v>108</v>
      </c>
      <c r="B64" s="225"/>
      <c r="C64" s="225"/>
      <c r="D64" s="225"/>
      <c r="E64" s="84">
        <v>21495</v>
      </c>
      <c r="F64" s="84">
        <v>1670</v>
      </c>
      <c r="G64" s="84">
        <v>17</v>
      </c>
      <c r="H64" s="84"/>
      <c r="I64" s="84">
        <v>1</v>
      </c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182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183</v>
      </c>
      <c r="B68" s="324"/>
      <c r="C68" s="324"/>
      <c r="D68" s="325"/>
      <c r="E68" s="110">
        <v>1</v>
      </c>
      <c r="F68" s="114">
        <v>24566</v>
      </c>
      <c r="G68" s="115">
        <v>385531753</v>
      </c>
      <c r="H68" s="100"/>
      <c r="I68" s="100"/>
    </row>
    <row r="69" spans="1:9" ht="15" customHeight="1">
      <c r="A69" s="264" t="s">
        <v>184</v>
      </c>
      <c r="B69" s="265"/>
      <c r="C69" s="275" t="s">
        <v>185</v>
      </c>
      <c r="D69" s="276"/>
      <c r="E69" s="119">
        <v>2</v>
      </c>
      <c r="F69" s="116">
        <v>11388</v>
      </c>
      <c r="G69" s="117">
        <v>341429029</v>
      </c>
      <c r="H69" s="101"/>
      <c r="I69" s="101"/>
    </row>
    <row r="70" spans="1:9" ht="15" customHeight="1">
      <c r="A70" s="266"/>
      <c r="B70" s="267"/>
      <c r="C70" s="275" t="s">
        <v>186</v>
      </c>
      <c r="D70" s="276"/>
      <c r="E70" s="119">
        <v>3</v>
      </c>
      <c r="F70" s="116">
        <v>13178</v>
      </c>
      <c r="G70" s="117">
        <v>44102724</v>
      </c>
      <c r="H70" s="101"/>
      <c r="I70" s="101"/>
    </row>
    <row r="71" spans="1:9" ht="15" customHeight="1">
      <c r="A71" s="260" t="s">
        <v>187</v>
      </c>
      <c r="B71" s="261"/>
      <c r="C71" s="245" t="s">
        <v>113</v>
      </c>
      <c r="D71" s="246"/>
      <c r="E71" s="120">
        <v>4</v>
      </c>
      <c r="F71" s="118">
        <v>9575</v>
      </c>
      <c r="G71" s="115">
        <v>7180151</v>
      </c>
      <c r="H71" s="101"/>
      <c r="I71" s="101"/>
    </row>
    <row r="72" spans="1:9" ht="30" customHeight="1">
      <c r="A72" s="262"/>
      <c r="B72" s="263"/>
      <c r="C72" s="245" t="s">
        <v>188</v>
      </c>
      <c r="D72" s="246"/>
      <c r="E72" s="119">
        <v>5</v>
      </c>
      <c r="F72" s="116">
        <v>6</v>
      </c>
      <c r="G72" s="117">
        <v>18518</v>
      </c>
      <c r="H72" s="102"/>
      <c r="I72" s="102"/>
    </row>
    <row r="73" spans="1:9" ht="15" customHeight="1">
      <c r="A73" s="260" t="s">
        <v>204</v>
      </c>
      <c r="B73" s="261"/>
      <c r="C73" s="275" t="s">
        <v>205</v>
      </c>
      <c r="D73" s="276"/>
      <c r="E73" s="119">
        <v>6</v>
      </c>
      <c r="F73" s="116">
        <v>13</v>
      </c>
      <c r="G73" s="117">
        <v>1692171</v>
      </c>
      <c r="H73" s="101"/>
      <c r="I73" s="101"/>
    </row>
    <row r="74" spans="1:9" ht="15" customHeight="1">
      <c r="A74" s="262"/>
      <c r="B74" s="263"/>
      <c r="C74" s="275" t="s">
        <v>206</v>
      </c>
      <c r="D74" s="276"/>
      <c r="E74" s="119">
        <v>7</v>
      </c>
      <c r="F74" s="116">
        <v>116</v>
      </c>
      <c r="G74" s="117">
        <v>3287351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&amp;LD29C66D5&amp;C&amp;R4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11.194590533433509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27.56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6.617647058823529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8.694057226705796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0.78125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97.48345238875417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885.4166666666666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1012.1785714285714</v>
      </c>
    </row>
    <row r="11" spans="1:4" ht="16.5" customHeight="1">
      <c r="A11" s="215" t="s">
        <v>62</v>
      </c>
      <c r="B11" s="217"/>
      <c r="C11" s="10">
        <v>9</v>
      </c>
      <c r="D11" s="84">
        <v>45.8823529411765</v>
      </c>
    </row>
    <row r="12" spans="1:4" ht="16.5" customHeight="1">
      <c r="A12" s="331" t="s">
        <v>103</v>
      </c>
      <c r="B12" s="331"/>
      <c r="C12" s="10">
        <v>10</v>
      </c>
      <c r="D12" s="84">
        <v>40.9411764705882</v>
      </c>
    </row>
    <row r="13" spans="1:4" ht="16.5" customHeight="1">
      <c r="A13" s="328" t="s">
        <v>201</v>
      </c>
      <c r="B13" s="330"/>
      <c r="C13" s="10">
        <v>11</v>
      </c>
      <c r="D13" s="94">
        <v>166.235294117647</v>
      </c>
    </row>
    <row r="14" spans="1:4" ht="16.5" customHeight="1">
      <c r="A14" s="328" t="s">
        <v>202</v>
      </c>
      <c r="B14" s="330"/>
      <c r="C14" s="10">
        <v>12</v>
      </c>
      <c r="D14" s="94">
        <v>3.11764705882353</v>
      </c>
    </row>
    <row r="15" spans="1:4" ht="16.5" customHeight="1">
      <c r="A15" s="331" t="s">
        <v>30</v>
      </c>
      <c r="B15" s="331"/>
      <c r="C15" s="10">
        <v>13</v>
      </c>
      <c r="D15" s="84">
        <v>86.0588235294118</v>
      </c>
    </row>
    <row r="16" spans="1:4" ht="16.5" customHeight="1">
      <c r="A16" s="331" t="s">
        <v>104</v>
      </c>
      <c r="B16" s="331"/>
      <c r="C16" s="10">
        <v>14</v>
      </c>
      <c r="D16" s="84">
        <v>68.7647058823529</v>
      </c>
    </row>
    <row r="17" spans="1:5" ht="16.5" customHeight="1">
      <c r="A17" s="331" t="s">
        <v>108</v>
      </c>
      <c r="B17" s="331"/>
      <c r="C17" s="10">
        <v>15</v>
      </c>
      <c r="D17" s="84">
        <v>33.0588235294118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219</v>
      </c>
      <c r="D26" s="343"/>
    </row>
    <row r="27" spans="1:4" ht="12.75">
      <c r="A27" s="62" t="s">
        <v>101</v>
      </c>
      <c r="B27" s="83"/>
      <c r="C27" s="343" t="s">
        <v>220</v>
      </c>
      <c r="D27" s="343"/>
    </row>
    <row r="28" ht="15.75" customHeight="1"/>
    <row r="29" spans="3:4" ht="12.75" customHeight="1">
      <c r="C29" s="335" t="s">
        <v>221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&amp;LD29C66D5&amp;C&amp;R5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Подольська Марія</cp:lastModifiedBy>
  <cp:lastPrinted>2021-09-02T06:14:55Z</cp:lastPrinted>
  <dcterms:created xsi:type="dcterms:W3CDTF">2004-04-20T14:33:35Z</dcterms:created>
  <dcterms:modified xsi:type="dcterms:W3CDTF">2024-01-26T11:00:28Z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мзс_10009_4.2023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D29C66D5</vt:lpwstr>
  </property>
  <property fmtid="{D5CDD505-2E9C-101B-9397-08002B2CF9AE}" pid="9" name="Підрозділ">
    <vt:lpwstr>ТУ ДСА України в Івано-Франкiвській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168171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3.31.0.1583</vt:lpwstr>
  </property>
</Properties>
</file>