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'!$A$1:$K$47</definedName>
    <definedName name="_xlnm.Print_Area" localSheetId="2">'розділ 2'!$A$1:$G$60</definedName>
    <definedName name="_xlnm.Print_Area" localSheetId="3">'розділ 3'!$A$1:$I$75</definedName>
    <definedName name="_xlnm.Print_Area" localSheetId="4">'розділ 4'!$A$1:$D$30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<sst xmlns="http://schemas.openxmlformats.org/spreadsheetml/2006/main" count="295" uniqueCount="222">
  <si>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</si>
  <si>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</si>
  <si>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</si>
  <si>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</si>
  <si>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</si>
  <si>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</si>
  <si>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</si>
  <si>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</si>
  <si>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</si>
  <si>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</si>
  <si>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</si>
  <si>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</si>
  <si>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</si>
  <si>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</si>
  <si>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</si>
  <si>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</si>
  <si>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</si>
  <si>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</si>
  <si>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</si>
  <si>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</si>
  <si>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</si>
  <si>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</si>
  <si>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</si>
  <si>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</si>
  <si>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</si>
  <si>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</si>
  <si>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</si>
  <si>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</si>
  <si>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</si>
  <si>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</si>
  <si>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</si>
  <si>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</si>
  <si>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</si>
  <si>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</si>
  <si>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</si>
  <si>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</si>
  <si>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</si>
  <si>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</si>
  <si>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</si>
  <si>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</si>
  <si>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</si>
  <si>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</si>
  <si>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</si>
  <si>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</si>
  <si>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</si>
  <si>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</si>
  <si>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</si>
  <si>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</si>
  <si>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</si>
  <si>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</si>
  <si>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</si>
  <si>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</si>
  <si>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</si>
  <si>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</si>
  <si>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</si>
  <si>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</si>
  <si>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</si>
  <si>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</si>
  <si>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</si>
  <si>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</si>
  <si>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</si>
  <si>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</si>
  <si>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</si>
  <si>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</si>
  <si>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</si>
  <si>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</si>
  <si>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</si>
  <si>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</si>
  <si>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</si>
  <si>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</si>
  <si>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</si>
  <si>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</si>
  <si>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</si>
  <si>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</si>
  <si>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</si>
  <si>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</si>
  <si>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</si>
  <si>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</si>
  <si>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</si>
  <si>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</si>
  <si>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</si>
  <si>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</si>
  <si>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</si>
  <si>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</si>
  <si>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</si>
  <si>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</si>
  <si>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</si>
  <si>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</si>
  <si>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</si>
  <si>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</si>
  <si>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</si>
  <si>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</si>
  <si>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</si>
  <si>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</si>
  <si>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</si>
  <si>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</si>
  <si>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</si>
  <si>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</si>
  <si>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</si>
  <si>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</si>
  <si>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</si>
  <si>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</si>
  <si>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</si>
  <si>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</si>
  <si>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</si>
  <si>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</si>
  <si>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</si>
  <si>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</si>
  <si>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</si>
  <si>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</si>
  <si>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</si>
  <si>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</si>
  <si>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</si>
  <si>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</si>
  <si>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</si>
  <si>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</si>
  <si>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</si>
  <si>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</si>
  <si>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</si>
  <si>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</si>
  <si>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</si>
  <si>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</si>
  <si>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</si>
  <si>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</si>
  <si>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</si>
  <si>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</si>
  <si>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</si>
  <si>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</si>
  <si>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</si>
  <si>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</si>
  <si>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</si>
  <si>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</si>
  <si>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</si>
  <si>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</si>
  <si>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</si>
  <si>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</si>
  <si>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</si>
  <si>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</si>
  <si>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</si>
  <si>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</si>
  <si>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</si>
  <si>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</si>
  <si>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</si>
  <si>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</si>
  <si>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</si>
  <si>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</si>
  <si>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</si>
  <si>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</si>
  <si>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</si>
  <si>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</si>
  <si>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</si>
  <si>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</si>
  <si>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</si>
  <si>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</si>
  <si>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</si>
  <si>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</si>
  <si>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</si>
  <si>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</si>
  <si>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</si>
  <si>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</si>
  <si>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</si>
  <si>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</si>
  <si>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</si>
  <si>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</si>
  <si>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</si>
  <si>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</si>
  <si>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</si>
  <si>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</si>
  <si>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</si>
  <si>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</si>
  <si>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</si>
  <si>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</si>
  <si>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</si>
  <si>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</si>
  <si>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</si>
  <si>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</si>
  <si>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</si>
  <si>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</si>
  <si>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</si>
  <si>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</si>
  <si>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</si>
  <si>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</si>
  <si>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</si>
  <si>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</si>
  <si>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</si>
  <si>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</si>
  <si>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</si>
  <si>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</si>
  <si>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</si>
  <si>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</si>
  <si>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</si>
  <si>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</si>
  <si>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</si>
  <si>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</si>
  <si>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</si>
  <si>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</si>
  <si>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</si>
  <si>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</si>
  <si>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</si>
  <si>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</si>
  <si>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</si>
  <si>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</si>
  <si>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</si>
  <si>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</si>
  <si>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</si>
  <si>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</si>
  <si>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</si>
  <si>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</si>
  <si>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</si>
  <si>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</si>
  <si>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</si>
  <si>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</si>
  <si>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</si>
  <si>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</si>
  <si>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</si>
  <si>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</si>
  <si>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</si>
  <si>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</si>
  <si>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</si>
  <si>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</si>
  <si>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</si>
  <si>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17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</si>
</sst>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="130" zoomScaleNormal="115" zoomScaleSheetLayoutView="130" workbookViewId="0" topLeftCell="A19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&amp;L1504C646&amp;C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 topLeftCell="A19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5135</v>
      </c>
      <c r="F6" s="103">
        <v>2879</v>
      </c>
      <c r="G6" s="103">
        <v>61</v>
      </c>
      <c r="H6" s="103">
        <v>2942</v>
      </c>
      <c r="I6" s="121" t="s">
        <v>210</v>
      </c>
      <c r="J6" s="103">
        <v>2193</v>
      </c>
      <c r="K6" s="84">
        <v>929</v>
      </c>
      <c r="L6" s="91">
        <f aca="true" t="shared" si="0" ref="L6:L46">E6-F6</f>
        <v>2256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16363</v>
      </c>
      <c r="F7" s="103">
        <v>16250</v>
      </c>
      <c r="G7" s="103">
        <v>23</v>
      </c>
      <c r="H7" s="103">
        <v>16246</v>
      </c>
      <c r="I7" s="103">
        <v>14623</v>
      </c>
      <c r="J7" s="103">
        <v>117</v>
      </c>
      <c r="K7" s="84">
        <v>9</v>
      </c>
      <c r="L7" s="91">
        <f t="shared" si="0"/>
        <v>113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20</v>
      </c>
      <c r="F8" s="103">
        <v>18</v>
      </c>
      <c r="G8" s="103"/>
      <c r="H8" s="103">
        <v>17</v>
      </c>
      <c r="I8" s="103">
        <v>11</v>
      </c>
      <c r="J8" s="103">
        <v>3</v>
      </c>
      <c r="K8" s="84"/>
      <c r="L8" s="91">
        <f t="shared" si="0"/>
        <v>2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1380</v>
      </c>
      <c r="F9" s="103">
        <v>1234</v>
      </c>
      <c r="G9" s="103">
        <v>22</v>
      </c>
      <c r="H9" s="85">
        <v>1281</v>
      </c>
      <c r="I9" s="103">
        <v>925</v>
      </c>
      <c r="J9" s="103">
        <v>99</v>
      </c>
      <c r="K9" s="84">
        <v>4</v>
      </c>
      <c r="L9" s="91">
        <f t="shared" si="0"/>
        <v>146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>
        <v>12</v>
      </c>
      <c r="F10" s="103">
        <v>6</v>
      </c>
      <c r="G10" s="103"/>
      <c r="H10" s="103">
        <v>9</v>
      </c>
      <c r="I10" s="103"/>
      <c r="J10" s="103">
        <v>3</v>
      </c>
      <c r="K10" s="84">
        <v>2</v>
      </c>
      <c r="L10" s="91">
        <f t="shared" si="0"/>
        <v>6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133</v>
      </c>
      <c r="F12" s="103">
        <v>133</v>
      </c>
      <c r="G12" s="103"/>
      <c r="H12" s="103">
        <v>130</v>
      </c>
      <c r="I12" s="103">
        <v>80</v>
      </c>
      <c r="J12" s="103">
        <v>3</v>
      </c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19</v>
      </c>
      <c r="F13" s="103">
        <v>4</v>
      </c>
      <c r="G13" s="103"/>
      <c r="H13" s="103">
        <v>5</v>
      </c>
      <c r="I13" s="103">
        <v>2</v>
      </c>
      <c r="J13" s="103">
        <v>14</v>
      </c>
      <c r="K13" s="84">
        <v>7</v>
      </c>
      <c r="L13" s="91">
        <f t="shared" si="0"/>
        <v>15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88</v>
      </c>
      <c r="F14" s="106">
        <v>81</v>
      </c>
      <c r="G14" s="106"/>
      <c r="H14" s="106">
        <v>44</v>
      </c>
      <c r="I14" s="106">
        <v>43</v>
      </c>
      <c r="J14" s="106">
        <v>44</v>
      </c>
      <c r="K14" s="94"/>
      <c r="L14" s="91">
        <f t="shared" si="0"/>
        <v>7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>
        <v>58</v>
      </c>
      <c r="F15" s="106">
        <v>55</v>
      </c>
      <c r="G15" s="106">
        <v>2</v>
      </c>
      <c r="H15" s="106">
        <v>46</v>
      </c>
      <c r="I15" s="106">
        <v>16</v>
      </c>
      <c r="J15" s="106">
        <v>12</v>
      </c>
      <c r="K15" s="94"/>
      <c r="L15" s="91">
        <f t="shared" si="0"/>
        <v>3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23208</v>
      </c>
      <c r="F16" s="84">
        <f t="shared" si="1"/>
        <v>20660</v>
      </c>
      <c r="G16" s="84">
        <f t="shared" si="1"/>
        <v>108</v>
      </c>
      <c r="H16" s="84">
        <f t="shared" si="1"/>
        <v>20720</v>
      </c>
      <c r="I16" s="84">
        <f t="shared" si="1"/>
        <v>15700</v>
      </c>
      <c r="J16" s="84">
        <f t="shared" si="1"/>
        <v>2488</v>
      </c>
      <c r="K16" s="84">
        <f t="shared" si="1"/>
        <v>951</v>
      </c>
      <c r="L16" s="91">
        <f t="shared" si="0"/>
        <v>2548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732</v>
      </c>
      <c r="F17" s="84">
        <v>715</v>
      </c>
      <c r="G17" s="84">
        <v>3</v>
      </c>
      <c r="H17" s="84">
        <v>696</v>
      </c>
      <c r="I17" s="84">
        <v>566</v>
      </c>
      <c r="J17" s="84">
        <v>36</v>
      </c>
      <c r="K17" s="84"/>
      <c r="L17" s="91">
        <f t="shared" si="0"/>
        <v>17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788</v>
      </c>
      <c r="F18" s="84">
        <v>575</v>
      </c>
      <c r="G18" s="84">
        <v>8</v>
      </c>
      <c r="H18" s="84">
        <v>619</v>
      </c>
      <c r="I18" s="84">
        <v>421</v>
      </c>
      <c r="J18" s="84">
        <v>169</v>
      </c>
      <c r="K18" s="84">
        <v>22</v>
      </c>
      <c r="L18" s="91">
        <f t="shared" si="0"/>
        <v>213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37</v>
      </c>
      <c r="F20" s="84">
        <v>32</v>
      </c>
      <c r="G20" s="84"/>
      <c r="H20" s="84">
        <v>35</v>
      </c>
      <c r="I20" s="84">
        <v>20</v>
      </c>
      <c r="J20" s="84">
        <v>2</v>
      </c>
      <c r="K20" s="84"/>
      <c r="L20" s="91">
        <f t="shared" si="0"/>
        <v>5</v>
      </c>
    </row>
    <row r="21" spans="1:12" ht="24" customHeight="1">
      <c r="A21" s="166"/>
      <c r="B21" s="158" t="s">
        <v>172</v>
      </c>
      <c r="C21" s="159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>
        <v>3</v>
      </c>
      <c r="F23" s="84">
        <v>3</v>
      </c>
      <c r="G23" s="84"/>
      <c r="H23" s="84">
        <v>3</v>
      </c>
      <c r="I23" s="84">
        <v>1</v>
      </c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>
        <v>1</v>
      </c>
      <c r="F24" s="84"/>
      <c r="G24" s="84"/>
      <c r="H24" s="84">
        <v>1</v>
      </c>
      <c r="I24" s="84">
        <v>1</v>
      </c>
      <c r="J24" s="84"/>
      <c r="K24" s="84"/>
      <c r="L24" s="91">
        <f t="shared" si="0"/>
        <v>1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996</v>
      </c>
      <c r="F25" s="94">
        <v>769</v>
      </c>
      <c r="G25" s="94">
        <v>8</v>
      </c>
      <c r="H25" s="94">
        <v>789</v>
      </c>
      <c r="I25" s="94">
        <v>443</v>
      </c>
      <c r="J25" s="94">
        <v>207</v>
      </c>
      <c r="K25" s="94">
        <v>22</v>
      </c>
      <c r="L25" s="91">
        <f t="shared" si="0"/>
        <v>227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5905</v>
      </c>
      <c r="F26" s="84">
        <v>5557</v>
      </c>
      <c r="G26" s="84"/>
      <c r="H26" s="84">
        <v>5519</v>
      </c>
      <c r="I26" s="84">
        <v>4307</v>
      </c>
      <c r="J26" s="84">
        <v>386</v>
      </c>
      <c r="K26" s="84"/>
      <c r="L26" s="91">
        <f t="shared" si="0"/>
        <v>348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180</v>
      </c>
      <c r="F27" s="111">
        <v>176</v>
      </c>
      <c r="G27" s="111"/>
      <c r="H27" s="111">
        <v>175</v>
      </c>
      <c r="I27" s="111">
        <v>145</v>
      </c>
      <c r="J27" s="111">
        <v>5</v>
      </c>
      <c r="K27" s="111">
        <v>1</v>
      </c>
      <c r="L27" s="91">
        <f t="shared" si="0"/>
        <v>4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13849</v>
      </c>
      <c r="F28" s="84">
        <v>13413</v>
      </c>
      <c r="G28" s="84">
        <v>16</v>
      </c>
      <c r="H28" s="84">
        <v>13604</v>
      </c>
      <c r="I28" s="84">
        <v>12825</v>
      </c>
      <c r="J28" s="84">
        <v>245</v>
      </c>
      <c r="K28" s="84">
        <v>1</v>
      </c>
      <c r="L28" s="91">
        <f t="shared" si="0"/>
        <v>436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18210</v>
      </c>
      <c r="F29" s="84">
        <v>13148</v>
      </c>
      <c r="G29" s="84">
        <v>194</v>
      </c>
      <c r="H29" s="84">
        <v>13703</v>
      </c>
      <c r="I29" s="84">
        <v>11161</v>
      </c>
      <c r="J29" s="84">
        <v>4507</v>
      </c>
      <c r="K29" s="84">
        <v>674</v>
      </c>
      <c r="L29" s="91">
        <f t="shared" si="0"/>
        <v>5062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1385</v>
      </c>
      <c r="F30" s="84">
        <v>1360</v>
      </c>
      <c r="G30" s="84"/>
      <c r="H30" s="84">
        <v>1378</v>
      </c>
      <c r="I30" s="84">
        <v>1279</v>
      </c>
      <c r="J30" s="84">
        <v>7</v>
      </c>
      <c r="K30" s="84"/>
      <c r="L30" s="91">
        <f t="shared" si="0"/>
        <v>25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1466</v>
      </c>
      <c r="F31" s="84">
        <v>1290</v>
      </c>
      <c r="G31" s="84">
        <v>6</v>
      </c>
      <c r="H31" s="84">
        <v>1216</v>
      </c>
      <c r="I31" s="84">
        <v>1109</v>
      </c>
      <c r="J31" s="84">
        <v>250</v>
      </c>
      <c r="K31" s="84">
        <v>3</v>
      </c>
      <c r="L31" s="91">
        <f t="shared" si="0"/>
        <v>176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313</v>
      </c>
      <c r="F32" s="84">
        <v>275</v>
      </c>
      <c r="G32" s="84">
        <v>2</v>
      </c>
      <c r="H32" s="84">
        <v>280</v>
      </c>
      <c r="I32" s="84">
        <v>163</v>
      </c>
      <c r="J32" s="84">
        <v>33</v>
      </c>
      <c r="K32" s="84"/>
      <c r="L32" s="91">
        <f t="shared" si="0"/>
        <v>38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44</v>
      </c>
      <c r="F33" s="84">
        <v>28</v>
      </c>
      <c r="G33" s="84">
        <v>3</v>
      </c>
      <c r="H33" s="84">
        <v>41</v>
      </c>
      <c r="I33" s="84">
        <v>6</v>
      </c>
      <c r="J33" s="84">
        <v>3</v>
      </c>
      <c r="K33" s="84"/>
      <c r="L33" s="91">
        <f t="shared" si="0"/>
        <v>16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8</v>
      </c>
      <c r="F34" s="84">
        <v>7</v>
      </c>
      <c r="G34" s="84"/>
      <c r="H34" s="84">
        <v>8</v>
      </c>
      <c r="I34" s="84">
        <v>7</v>
      </c>
      <c r="J34" s="84"/>
      <c r="K34" s="84"/>
      <c r="L34" s="91">
        <f t="shared" si="0"/>
        <v>1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32</v>
      </c>
      <c r="F35" s="84">
        <v>32</v>
      </c>
      <c r="G35" s="84"/>
      <c r="H35" s="84">
        <v>32</v>
      </c>
      <c r="I35" s="84">
        <v>2</v>
      </c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181</v>
      </c>
      <c r="F36" s="84">
        <v>149</v>
      </c>
      <c r="G36" s="84">
        <v>4</v>
      </c>
      <c r="H36" s="84">
        <v>155</v>
      </c>
      <c r="I36" s="84">
        <v>44</v>
      </c>
      <c r="J36" s="84">
        <v>26</v>
      </c>
      <c r="K36" s="84">
        <v>4</v>
      </c>
      <c r="L36" s="91">
        <f t="shared" si="0"/>
        <v>32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1788</v>
      </c>
      <c r="F37" s="84">
        <v>1602</v>
      </c>
      <c r="G37" s="84">
        <v>2</v>
      </c>
      <c r="H37" s="84">
        <v>1664</v>
      </c>
      <c r="I37" s="84">
        <v>1143</v>
      </c>
      <c r="J37" s="84">
        <v>124</v>
      </c>
      <c r="K37" s="84">
        <v>1</v>
      </c>
      <c r="L37" s="91">
        <f t="shared" si="0"/>
        <v>186</v>
      </c>
    </row>
    <row r="38" spans="1:12" ht="40.5" customHeight="1">
      <c r="A38" s="175"/>
      <c r="B38" s="158" t="s">
        <v>139</v>
      </c>
      <c r="C38" s="159"/>
      <c r="D38" s="39">
        <v>33</v>
      </c>
      <c r="E38" s="84">
        <v>3</v>
      </c>
      <c r="F38" s="84">
        <v>3</v>
      </c>
      <c r="G38" s="84"/>
      <c r="H38" s="84">
        <v>2</v>
      </c>
      <c r="I38" s="84">
        <v>1</v>
      </c>
      <c r="J38" s="84">
        <v>1</v>
      </c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139</v>
      </c>
      <c r="F39" s="84">
        <v>126</v>
      </c>
      <c r="G39" s="84"/>
      <c r="H39" s="84">
        <v>121</v>
      </c>
      <c r="I39" s="84">
        <v>56</v>
      </c>
      <c r="J39" s="84">
        <v>18</v>
      </c>
      <c r="K39" s="84"/>
      <c r="L39" s="91">
        <f t="shared" si="0"/>
        <v>13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29399</v>
      </c>
      <c r="F40" s="94">
        <v>23472</v>
      </c>
      <c r="G40" s="94">
        <v>213</v>
      </c>
      <c r="H40" s="94">
        <v>23794</v>
      </c>
      <c r="I40" s="94">
        <v>18144</v>
      </c>
      <c r="J40" s="94">
        <v>5605</v>
      </c>
      <c r="K40" s="94">
        <v>684</v>
      </c>
      <c r="L40" s="91">
        <f t="shared" si="0"/>
        <v>5927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24483</v>
      </c>
      <c r="F41" s="84">
        <v>22257</v>
      </c>
      <c r="G41" s="84">
        <v>2</v>
      </c>
      <c r="H41" s="84">
        <v>21862</v>
      </c>
      <c r="I41" s="121" t="s">
        <v>210</v>
      </c>
      <c r="J41" s="84">
        <v>2621</v>
      </c>
      <c r="K41" s="84">
        <v>3</v>
      </c>
      <c r="L41" s="91">
        <f t="shared" si="0"/>
        <v>2226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278</v>
      </c>
      <c r="F42" s="84">
        <v>260</v>
      </c>
      <c r="G42" s="84"/>
      <c r="H42" s="84">
        <v>247</v>
      </c>
      <c r="I42" s="121" t="s">
        <v>210</v>
      </c>
      <c r="J42" s="84">
        <v>31</v>
      </c>
      <c r="K42" s="84"/>
      <c r="L42" s="91">
        <f t="shared" si="0"/>
        <v>18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111</v>
      </c>
      <c r="F43" s="84">
        <v>104</v>
      </c>
      <c r="G43" s="84"/>
      <c r="H43" s="84">
        <v>105</v>
      </c>
      <c r="I43" s="84">
        <v>76</v>
      </c>
      <c r="J43" s="84">
        <v>6</v>
      </c>
      <c r="K43" s="84"/>
      <c r="L43" s="91">
        <f t="shared" si="0"/>
        <v>7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34</v>
      </c>
      <c r="F44" s="84">
        <v>34</v>
      </c>
      <c r="G44" s="84"/>
      <c r="H44" s="84">
        <v>33</v>
      </c>
      <c r="I44" s="84">
        <v>28</v>
      </c>
      <c r="J44" s="84">
        <v>1</v>
      </c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24628</v>
      </c>
      <c r="F45" s="84">
        <f aca="true" t="shared" si="2" ref="F45:K45">F41+F43+F44</f>
        <v>22395</v>
      </c>
      <c r="G45" s="84">
        <f t="shared" si="2"/>
        <v>2</v>
      </c>
      <c r="H45" s="84">
        <f t="shared" si="2"/>
        <v>22000</v>
      </c>
      <c r="I45" s="84">
        <f>I43+I44</f>
        <v>104</v>
      </c>
      <c r="J45" s="84">
        <f t="shared" si="2"/>
        <v>2628</v>
      </c>
      <c r="K45" s="84">
        <f t="shared" si="2"/>
        <v>3</v>
      </c>
      <c r="L45" s="91">
        <f t="shared" si="0"/>
        <v>2233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78231</v>
      </c>
      <c r="F46" s="84">
        <f t="shared" si="3"/>
        <v>67296</v>
      </c>
      <c r="G46" s="84">
        <f t="shared" si="3"/>
        <v>331</v>
      </c>
      <c r="H46" s="84">
        <f t="shared" si="3"/>
        <v>67303</v>
      </c>
      <c r="I46" s="84">
        <f t="shared" si="3"/>
        <v>34391</v>
      </c>
      <c r="J46" s="84">
        <f t="shared" si="3"/>
        <v>10928</v>
      </c>
      <c r="K46" s="84">
        <f t="shared" si="3"/>
        <v>1660</v>
      </c>
      <c r="L46" s="91">
        <f t="shared" si="0"/>
        <v>10935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&amp;L1504C646&amp;C&amp;R2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218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198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1988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57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189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330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412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545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133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164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190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3361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136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254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667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1673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445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11464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747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436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146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92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31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10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72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6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5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7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9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398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2048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479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78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401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9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329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182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288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3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>
        <v>2</v>
      </c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&amp;L1504C646&amp;C&amp;R3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SheetLayoutView="100" workbookViewId="0" topLeftCell="A49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2945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1833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132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1038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16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36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62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5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23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>
        <v>3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317800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5</v>
      </c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>
        <v>18</v>
      </c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272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8747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140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55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38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>
        <v>5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105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365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960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36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9920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4316</v>
      </c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13</v>
      </c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307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25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4704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6960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6300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18018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11381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73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1205166902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155778221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253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203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3967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508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104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77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57442</v>
      </c>
      <c r="F58" s="109">
        <f>F59+F62+F63+F64</f>
        <v>8083</v>
      </c>
      <c r="G58" s="109">
        <f>G59+G62+G63+G64</f>
        <v>1110</v>
      </c>
      <c r="H58" s="109">
        <f>H59+H62+H63+H64</f>
        <v>348</v>
      </c>
      <c r="I58" s="109">
        <f>I59+I62+I63+I64</f>
        <v>320</v>
      </c>
    </row>
    <row r="59" spans="1:9" ht="13.5" customHeight="1">
      <c r="A59" s="201" t="s">
        <v>103</v>
      </c>
      <c r="B59" s="201"/>
      <c r="C59" s="201"/>
      <c r="D59" s="201"/>
      <c r="E59" s="94">
        <v>19071</v>
      </c>
      <c r="F59" s="94">
        <v>1093</v>
      </c>
      <c r="G59" s="94">
        <v>321</v>
      </c>
      <c r="H59" s="94">
        <v>137</v>
      </c>
      <c r="I59" s="94">
        <v>98</v>
      </c>
    </row>
    <row r="60" spans="1:9" ht="13.5" customHeight="1">
      <c r="A60" s="249" t="s">
        <v>203</v>
      </c>
      <c r="B60" s="250"/>
      <c r="C60" s="250"/>
      <c r="D60" s="251"/>
      <c r="E60" s="86">
        <v>1561</v>
      </c>
      <c r="F60" s="86">
        <v>855</v>
      </c>
      <c r="G60" s="86">
        <v>300</v>
      </c>
      <c r="H60" s="86">
        <v>132</v>
      </c>
      <c r="I60" s="86">
        <v>94</v>
      </c>
    </row>
    <row r="61" spans="1:9" ht="13.5" customHeight="1">
      <c r="A61" s="249" t="s">
        <v>204</v>
      </c>
      <c r="B61" s="250"/>
      <c r="C61" s="250"/>
      <c r="D61" s="251"/>
      <c r="E61" s="86">
        <v>16116</v>
      </c>
      <c r="F61" s="86">
        <v>121</v>
      </c>
      <c r="G61" s="86">
        <v>5</v>
      </c>
      <c r="H61" s="86">
        <v>2</v>
      </c>
      <c r="I61" s="86">
        <v>2</v>
      </c>
    </row>
    <row r="62" spans="1:9" ht="13.5" customHeight="1">
      <c r="A62" s="252" t="s">
        <v>30</v>
      </c>
      <c r="B62" s="252"/>
      <c r="C62" s="252"/>
      <c r="D62" s="252"/>
      <c r="E62" s="84">
        <v>477</v>
      </c>
      <c r="F62" s="84">
        <v>246</v>
      </c>
      <c r="G62" s="84">
        <v>41</v>
      </c>
      <c r="H62" s="84">
        <v>10</v>
      </c>
      <c r="I62" s="84">
        <v>15</v>
      </c>
    </row>
    <row r="63" spans="1:9" ht="13.5" customHeight="1">
      <c r="A63" s="252" t="s">
        <v>104</v>
      </c>
      <c r="B63" s="252"/>
      <c r="C63" s="252"/>
      <c r="D63" s="252"/>
      <c r="E63" s="84">
        <v>17596</v>
      </c>
      <c r="F63" s="84">
        <v>5050</v>
      </c>
      <c r="G63" s="84">
        <v>740</v>
      </c>
      <c r="H63" s="84">
        <v>201</v>
      </c>
      <c r="I63" s="84">
        <v>207</v>
      </c>
    </row>
    <row r="64" spans="1:9" ht="13.5" customHeight="1">
      <c r="A64" s="201" t="s">
        <v>108</v>
      </c>
      <c r="B64" s="201"/>
      <c r="C64" s="201"/>
      <c r="D64" s="201"/>
      <c r="E64" s="84">
        <v>20298</v>
      </c>
      <c r="F64" s="84">
        <v>1694</v>
      </c>
      <c r="G64" s="84">
        <v>8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23144</v>
      </c>
      <c r="G68" s="115">
        <v>208984658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11721</v>
      </c>
      <c r="G69" s="117">
        <v>179684921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11423</v>
      </c>
      <c r="G70" s="117">
        <v>29299737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8823</v>
      </c>
      <c r="G71" s="115">
        <v>6342250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>
        <v>26</v>
      </c>
      <c r="G72" s="117">
        <v>64324</v>
      </c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>
        <v>37</v>
      </c>
      <c r="G73" s="117">
        <v>147531</v>
      </c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137</v>
      </c>
      <c r="G74" s="117">
        <v>4393141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5" r:id="rId1"/>
  <headerFooter alignWithMargins="0">
    <oddFooter>&amp;L1504C646&amp;C&amp;R4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15.190336749633968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38.22347266881029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10.628019323671497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12.203389830508474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0.1141552511415525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100.01040180694247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874.0649350649351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1015.987012987013</v>
      </c>
    </row>
    <row r="11" spans="1:4" ht="16.5" customHeight="1">
      <c r="A11" s="223" t="s">
        <v>62</v>
      </c>
      <c r="B11" s="225"/>
      <c r="C11" s="10">
        <v>9</v>
      </c>
      <c r="D11" s="84">
        <v>57.4117647058824</v>
      </c>
    </row>
    <row r="12" spans="1:4" ht="16.5" customHeight="1">
      <c r="A12" s="252" t="s">
        <v>103</v>
      </c>
      <c r="B12" s="252"/>
      <c r="C12" s="10">
        <v>10</v>
      </c>
      <c r="D12" s="84">
        <v>46.6470588235294</v>
      </c>
    </row>
    <row r="13" spans="1:4" ht="16.5" customHeight="1">
      <c r="A13" s="249" t="s">
        <v>203</v>
      </c>
      <c r="B13" s="251"/>
      <c r="C13" s="10">
        <v>11</v>
      </c>
      <c r="D13" s="94">
        <v>182.235294117647</v>
      </c>
    </row>
    <row r="14" spans="1:4" ht="16.5" customHeight="1">
      <c r="A14" s="249" t="s">
        <v>204</v>
      </c>
      <c r="B14" s="251"/>
      <c r="C14" s="10">
        <v>12</v>
      </c>
      <c r="D14" s="94">
        <v>3.58823529411765</v>
      </c>
    </row>
    <row r="15" spans="1:4" ht="16.5" customHeight="1">
      <c r="A15" s="252" t="s">
        <v>30</v>
      </c>
      <c r="B15" s="252"/>
      <c r="C15" s="10">
        <v>13</v>
      </c>
      <c r="D15" s="84">
        <v>113.058823529412</v>
      </c>
    </row>
    <row r="16" spans="1:4" ht="16.5" customHeight="1">
      <c r="A16" s="252" t="s">
        <v>104</v>
      </c>
      <c r="B16" s="252"/>
      <c r="C16" s="10">
        <v>14</v>
      </c>
      <c r="D16" s="84">
        <v>91.9411764705882</v>
      </c>
    </row>
    <row r="17" spans="1:5" ht="16.5" customHeight="1">
      <c r="A17" s="252" t="s">
        <v>108</v>
      </c>
      <c r="B17" s="252"/>
      <c r="C17" s="10">
        <v>15</v>
      </c>
      <c r="D17" s="84">
        <v>32.8235294117647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&amp;L1504C646&amp;C&amp;R5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2021-09-02T06:14:55Z</cp:lastPrinted>
  <dcterms:created xsi:type="dcterms:W3CDTF">2004-04-20T14:33:35Z</dcterms:created>
  <dcterms:modified xsi:type="dcterms:W3CDTF">2022-02-14T07:10:33Z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1504C646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