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<sst xmlns="http://schemas.openxmlformats.org/spreadsheetml/2006/main" count="269" uniqueCount="201">
  <si>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</si>
  <si>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</si>
  <si>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</si>
  <si>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</si>
  <si>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</si>
  <si>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</si>
  <si>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</si>
  <si>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</si>
  <si>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</si>
  <si>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</si>
  <si>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</si>
  <si>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</si>
  <si>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</si>
  <si>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</si>
  <si>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</si>
  <si>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</si>
  <si>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</si>
  <si>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</si>
  <si>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</si>
  <si>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</si>
  <si>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</si>
  <si>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</si>
  <si>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</si>
  <si>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</si>
  <si>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</si>
  <si>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</si>
  <si>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</si>
  <si>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</si>
  <si>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</si>
  <si>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</si>
  <si>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</si>
  <si>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</si>
  <si>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</si>
  <si>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</si>
  <si>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</si>
  <si>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</si>
  <si>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</si>
  <si>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</si>
  <si>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</si>
  <si>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</si>
  <si>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</si>
  <si>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</si>
  <si>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</si>
  <si>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</si>
  <si>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</si>
  <si>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</si>
  <si>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</si>
  <si>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</si>
  <si>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</si>
  <si>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</si>
  <si>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</si>
  <si>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</si>
  <si>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</si>
  <si>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</si>
  <si>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</si>
  <si>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</si>
  <si>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</si>
  <si>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</si>
  <si>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</si>
  <si>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</si>
  <si>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</si>
  <si>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</si>
  <si>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</si>
  <si>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</si>
  <si>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</si>
  <si>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</si>
  <si>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</si>
  <si>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</si>
  <si>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</si>
  <si>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</si>
  <si>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</si>
  <si>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</si>
  <si>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</si>
  <si>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</si>
  <si>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</si>
  <si>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</si>
  <si>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</si>
  <si>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</si>
  <si>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</si>
  <si>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</si>
  <si>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</si>
  <si>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</si>
  <si>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</si>
  <si>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</si>
  <si>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</si>
  <si>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</si>
  <si>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</si>
  <si>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</si>
  <si>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</si>
  <si>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</si>
  <si>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</si>
  <si>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</si>
  <si>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</si>
  <si>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</si>
  <si>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</si>
  <si>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</si>
  <si>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</si>
  <si>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</si>
  <si>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</si>
  <si>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</si>
  <si>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</si>
  <si>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</si>
  <si>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</si>
  <si>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</si>
  <si>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</si>
  <si>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</si>
  <si>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</si>
  <si>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</si>
  <si>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</si>
  <si>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</si>
  <si>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</si>
  <si>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</si>
  <si>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</si>
  <si>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</si>
  <si>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</si>
  <si>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</si>
  <si>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</si>
  <si>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</si>
  <si>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</si>
  <si>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</si>
  <si>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</si>
  <si>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</si>
  <si>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</si>
  <si>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</si>
  <si>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</si>
  <si>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</si>
  <si>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</si>
  <si>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</si>
  <si>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</si>
  <si>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</si>
  <si>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</si>
  <si>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</si>
  <si>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</si>
  <si>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</si>
  <si>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</si>
  <si>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</si>
  <si>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</si>
  <si>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</si>
  <si>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</si>
  <si>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</si>
  <si>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</si>
  <si>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</si>
  <si>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</si>
  <si>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</si>
  <si>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</si>
  <si>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</si>
  <si>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</si>
  <si>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</si>
  <si>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</si>
  <si>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</si>
  <si>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</si>
  <si>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</si>
  <si>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</si>
  <si>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</si>
  <si>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</si>
  <si>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</si>
  <si>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</si>
  <si>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</si>
  <si>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</si>
  <si>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</si>
  <si>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</si>
  <si>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</si>
  <si>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</si>
  <si>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</si>
  <si>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</si>
  <si>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</si>
  <si>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</si>
  <si>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</si>
  <si>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</si>
  <si>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</si>
  <si>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</si>
  <si>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</si>
  <si>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</si>
  <si>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</si>
  <si>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</si>
  <si>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</si>
  <si>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</si>
  <si>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</si>
  <si>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</si>
  <si>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</si>
  <si>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</si>
  <si>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</si>
  <si>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</si>
  <si>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</si>
  <si>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</si>
  <si>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</si>
  <si>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</si>
  <si>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</si>
  <si>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</si>
  <si>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</si>
  <si>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</si>
  <si>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</si>
  <si>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</si>
  <si>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</si>
  <si>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</si>
  <si>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</si>
  <si>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</si>
  <si>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</si>
  <si>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</si>
  <si>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</si>
  <si>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7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</si>
</sst>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&amp;L4EED94CB&amp;C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2672</v>
      </c>
      <c r="F6" s="90">
        <v>1382</v>
      </c>
      <c r="G6" s="90">
        <v>32</v>
      </c>
      <c r="H6" s="90">
        <v>1136</v>
      </c>
      <c r="I6" s="90" t="s">
        <v>180</v>
      </c>
      <c r="J6" s="90">
        <v>1536</v>
      </c>
      <c r="K6" s="91">
        <v>452</v>
      </c>
      <c r="L6" s="101">
        <f>E6-F6</f>
        <v>1290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9033</v>
      </c>
      <c r="F7" s="90">
        <v>8917</v>
      </c>
      <c r="G7" s="90">
        <v>28</v>
      </c>
      <c r="H7" s="90">
        <v>8832</v>
      </c>
      <c r="I7" s="90">
        <v>8067</v>
      </c>
      <c r="J7" s="90">
        <v>201</v>
      </c>
      <c r="K7" s="91">
        <v>5</v>
      </c>
      <c r="L7" s="101">
        <f>E7-F7</f>
        <v>116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8</v>
      </c>
      <c r="F8" s="90">
        <v>8</v>
      </c>
      <c r="G8" s="90"/>
      <c r="H8" s="90">
        <v>4</v>
      </c>
      <c r="I8" s="90">
        <v>4</v>
      </c>
      <c r="J8" s="90">
        <v>4</v>
      </c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682</v>
      </c>
      <c r="F9" s="90">
        <v>577</v>
      </c>
      <c r="G9" s="90">
        <v>12</v>
      </c>
      <c r="H9" s="90">
        <v>579</v>
      </c>
      <c r="I9" s="90">
        <v>404</v>
      </c>
      <c r="J9" s="90">
        <v>103</v>
      </c>
      <c r="K9" s="91">
        <v>1</v>
      </c>
      <c r="L9" s="101">
        <f>E9-F9</f>
        <v>105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14</v>
      </c>
      <c r="F10" s="90">
        <v>11</v>
      </c>
      <c r="G10" s="90">
        <v>2</v>
      </c>
      <c r="H10" s="90">
        <v>6</v>
      </c>
      <c r="I10" s="90"/>
      <c r="J10" s="90">
        <v>8</v>
      </c>
      <c r="K10" s="91">
        <v>1</v>
      </c>
      <c r="L10" s="101">
        <f>E10-F10</f>
        <v>3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24</v>
      </c>
      <c r="F12" s="90">
        <v>1</v>
      </c>
      <c r="G12" s="90">
        <v>1</v>
      </c>
      <c r="H12" s="90">
        <v>4</v>
      </c>
      <c r="I12" s="90"/>
      <c r="J12" s="90">
        <v>20</v>
      </c>
      <c r="K12" s="91">
        <v>16</v>
      </c>
      <c r="L12" s="101">
        <f>E12-F12</f>
        <v>23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26</v>
      </c>
      <c r="F13" s="90">
        <v>24</v>
      </c>
      <c r="G13" s="90">
        <v>1</v>
      </c>
      <c r="H13" s="90">
        <v>22</v>
      </c>
      <c r="I13" s="90">
        <v>7</v>
      </c>
      <c r="J13" s="90">
        <v>4</v>
      </c>
      <c r="K13" s="91"/>
      <c r="L13" s="101">
        <f>E13-F13</f>
        <v>2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12459</v>
      </c>
      <c r="F14" s="105">
        <f>SUM(F6:F13)</f>
        <v>10920</v>
      </c>
      <c r="G14" s="105">
        <f>SUM(G6:G13)</f>
        <v>76</v>
      </c>
      <c r="H14" s="105">
        <f>SUM(H6:H13)</f>
        <v>10583</v>
      </c>
      <c r="I14" s="105">
        <f>SUM(I6:I13)</f>
        <v>8482</v>
      </c>
      <c r="J14" s="105">
        <f>SUM(J6:J13)</f>
        <v>1876</v>
      </c>
      <c r="K14" s="105">
        <f>SUM(K6:K13)</f>
        <v>475</v>
      </c>
      <c r="L14" s="101">
        <f>E14-F14</f>
        <v>1539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516</v>
      </c>
      <c r="F15" s="92">
        <v>485</v>
      </c>
      <c r="G15" s="92">
        <v>3</v>
      </c>
      <c r="H15" s="92">
        <v>473</v>
      </c>
      <c r="I15" s="92">
        <v>403</v>
      </c>
      <c r="J15" s="92">
        <v>43</v>
      </c>
      <c r="K15" s="91">
        <v>4</v>
      </c>
      <c r="L15" s="101">
        <f>E15-F15</f>
        <v>31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1309</v>
      </c>
      <c r="F16" s="92">
        <v>420</v>
      </c>
      <c r="G16" s="92">
        <v>15</v>
      </c>
      <c r="H16" s="92">
        <v>734</v>
      </c>
      <c r="I16" s="92">
        <v>466</v>
      </c>
      <c r="J16" s="92">
        <v>575</v>
      </c>
      <c r="K16" s="91">
        <v>128</v>
      </c>
      <c r="L16" s="101">
        <f>E16-F16</f>
        <v>889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6</v>
      </c>
      <c r="F17" s="92">
        <v>5</v>
      </c>
      <c r="G17" s="92"/>
      <c r="H17" s="92">
        <v>5</v>
      </c>
      <c r="I17" s="92">
        <v>2</v>
      </c>
      <c r="J17" s="92">
        <v>1</v>
      </c>
      <c r="K17" s="91"/>
      <c r="L17" s="101">
        <f>E17-F17</f>
        <v>1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49</v>
      </c>
      <c r="F18" s="91">
        <v>25</v>
      </c>
      <c r="G18" s="91"/>
      <c r="H18" s="91">
        <v>44</v>
      </c>
      <c r="I18" s="91">
        <v>16</v>
      </c>
      <c r="J18" s="91">
        <v>5</v>
      </c>
      <c r="K18" s="91">
        <v>3</v>
      </c>
      <c r="L18" s="101">
        <f>E18-F18</f>
        <v>24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2</v>
      </c>
      <c r="F19" s="91">
        <v>1</v>
      </c>
      <c r="G19" s="91"/>
      <c r="H19" s="91">
        <v>2</v>
      </c>
      <c r="I19" s="91">
        <v>1</v>
      </c>
      <c r="J19" s="91"/>
      <c r="K19" s="91"/>
      <c r="L19" s="101">
        <f>E19-F19</f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1479</v>
      </c>
      <c r="F22" s="91">
        <v>545</v>
      </c>
      <c r="G22" s="91">
        <v>16</v>
      </c>
      <c r="H22" s="91">
        <v>855</v>
      </c>
      <c r="I22" s="91">
        <v>485</v>
      </c>
      <c r="J22" s="91">
        <v>624</v>
      </c>
      <c r="K22" s="91">
        <v>135</v>
      </c>
      <c r="L22" s="101">
        <f>E22-F22</f>
        <v>934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676</v>
      </c>
      <c r="F23" s="91">
        <v>622</v>
      </c>
      <c r="G23" s="91"/>
      <c r="H23" s="91">
        <v>571</v>
      </c>
      <c r="I23" s="91">
        <v>478</v>
      </c>
      <c r="J23" s="91">
        <v>105</v>
      </c>
      <c r="K23" s="91"/>
      <c r="L23" s="101">
        <f>E23-F23</f>
        <v>54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33</v>
      </c>
      <c r="F24" s="91">
        <v>33</v>
      </c>
      <c r="G24" s="91"/>
      <c r="H24" s="91">
        <v>31</v>
      </c>
      <c r="I24" s="91">
        <v>17</v>
      </c>
      <c r="J24" s="91">
        <v>2</v>
      </c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8062</v>
      </c>
      <c r="F25" s="91">
        <v>7661</v>
      </c>
      <c r="G25" s="91">
        <v>13</v>
      </c>
      <c r="H25" s="91">
        <v>7566</v>
      </c>
      <c r="I25" s="91">
        <v>7085</v>
      </c>
      <c r="J25" s="91">
        <v>496</v>
      </c>
      <c r="K25" s="91">
        <v>43</v>
      </c>
      <c r="L25" s="101">
        <f>E25-F25</f>
        <v>401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12459</v>
      </c>
      <c r="F26" s="91">
        <v>7285</v>
      </c>
      <c r="G26" s="91">
        <v>140</v>
      </c>
      <c r="H26" s="91">
        <v>6901</v>
      </c>
      <c r="I26" s="91">
        <v>5724</v>
      </c>
      <c r="J26" s="91">
        <v>5558</v>
      </c>
      <c r="K26" s="91">
        <v>1206</v>
      </c>
      <c r="L26" s="101">
        <f>E26-F26</f>
        <v>5174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671</v>
      </c>
      <c r="F27" s="91">
        <v>651</v>
      </c>
      <c r="G27" s="91">
        <v>1</v>
      </c>
      <c r="H27" s="91">
        <v>635</v>
      </c>
      <c r="I27" s="91">
        <v>578</v>
      </c>
      <c r="J27" s="91">
        <v>36</v>
      </c>
      <c r="K27" s="91"/>
      <c r="L27" s="101">
        <f>E27-F27</f>
        <v>20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782</v>
      </c>
      <c r="F28" s="91">
        <v>579</v>
      </c>
      <c r="G28" s="91">
        <v>1</v>
      </c>
      <c r="H28" s="91">
        <v>622</v>
      </c>
      <c r="I28" s="91">
        <v>564</v>
      </c>
      <c r="J28" s="91">
        <v>160</v>
      </c>
      <c r="K28" s="91">
        <v>7</v>
      </c>
      <c r="L28" s="101">
        <f>E28-F28</f>
        <v>203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252</v>
      </c>
      <c r="F29" s="91">
        <v>208</v>
      </c>
      <c r="G29" s="91"/>
      <c r="H29" s="91">
        <v>197</v>
      </c>
      <c r="I29" s="91">
        <v>92</v>
      </c>
      <c r="J29" s="91">
        <v>55</v>
      </c>
      <c r="K29" s="91">
        <v>1</v>
      </c>
      <c r="L29" s="101">
        <f>E29-F29</f>
        <v>44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38</v>
      </c>
      <c r="F30" s="91">
        <v>22</v>
      </c>
      <c r="G30" s="91">
        <v>3</v>
      </c>
      <c r="H30" s="91">
        <v>13</v>
      </c>
      <c r="I30" s="91">
        <v>1</v>
      </c>
      <c r="J30" s="91">
        <v>25</v>
      </c>
      <c r="K30" s="91">
        <v>6</v>
      </c>
      <c r="L30" s="101">
        <f>E30-F30</f>
        <v>16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3</v>
      </c>
      <c r="F31" s="91">
        <v>1</v>
      </c>
      <c r="G31" s="91"/>
      <c r="H31" s="91"/>
      <c r="I31" s="91"/>
      <c r="J31" s="91">
        <v>3</v>
      </c>
      <c r="K31" s="91"/>
      <c r="L31" s="101">
        <f>E31-F31</f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234</v>
      </c>
      <c r="F32" s="91">
        <v>125</v>
      </c>
      <c r="G32" s="91">
        <v>1</v>
      </c>
      <c r="H32" s="91">
        <v>136</v>
      </c>
      <c r="I32" s="91">
        <v>71</v>
      </c>
      <c r="J32" s="91">
        <v>98</v>
      </c>
      <c r="K32" s="91">
        <v>35</v>
      </c>
      <c r="L32" s="101">
        <f>E32-F32</f>
        <v>109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777</v>
      </c>
      <c r="F33" s="91">
        <v>695</v>
      </c>
      <c r="G33" s="91">
        <v>3</v>
      </c>
      <c r="H33" s="91">
        <v>621</v>
      </c>
      <c r="I33" s="91">
        <v>408</v>
      </c>
      <c r="J33" s="91">
        <v>156</v>
      </c>
      <c r="K33" s="91">
        <v>12</v>
      </c>
      <c r="L33" s="101">
        <f>E33-F33</f>
        <v>82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10</v>
      </c>
      <c r="F34" s="91">
        <v>6</v>
      </c>
      <c r="G34" s="91"/>
      <c r="H34" s="91">
        <v>6</v>
      </c>
      <c r="I34" s="91">
        <v>3</v>
      </c>
      <c r="J34" s="91">
        <v>4</v>
      </c>
      <c r="K34" s="91">
        <v>1</v>
      </c>
      <c r="L34" s="101">
        <f>E34-F34</f>
        <v>4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215</v>
      </c>
      <c r="F35" s="91">
        <v>182</v>
      </c>
      <c r="G35" s="91"/>
      <c r="H35" s="91">
        <v>158</v>
      </c>
      <c r="I35" s="91">
        <v>77</v>
      </c>
      <c r="J35" s="91">
        <v>57</v>
      </c>
      <c r="K35" s="91"/>
      <c r="L35" s="101">
        <f>E35-F35</f>
        <v>33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1</v>
      </c>
      <c r="F36" s="91">
        <v>1</v>
      </c>
      <c r="G36" s="91"/>
      <c r="H36" s="91">
        <v>1</v>
      </c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16550</v>
      </c>
      <c r="F37" s="91">
        <v>10703</v>
      </c>
      <c r="G37" s="91">
        <v>151</v>
      </c>
      <c r="H37" s="91">
        <v>9795</v>
      </c>
      <c r="I37" s="91">
        <v>7435</v>
      </c>
      <c r="J37" s="91">
        <v>6755</v>
      </c>
      <c r="K37" s="91">
        <v>1311</v>
      </c>
      <c r="L37" s="101">
        <f>E37-F37</f>
        <v>5847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9806</v>
      </c>
      <c r="F38" s="91">
        <v>8814</v>
      </c>
      <c r="G38" s="91">
        <v>1</v>
      </c>
      <c r="H38" s="91">
        <v>8178</v>
      </c>
      <c r="I38" s="91" t="s">
        <v>180</v>
      </c>
      <c r="J38" s="91">
        <v>1628</v>
      </c>
      <c r="K38" s="91">
        <v>1</v>
      </c>
      <c r="L38" s="101">
        <f>E38-F38</f>
        <v>992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170</v>
      </c>
      <c r="F39" s="91">
        <v>154</v>
      </c>
      <c r="G39" s="91"/>
      <c r="H39" s="91">
        <v>126</v>
      </c>
      <c r="I39" s="91" t="s">
        <v>180</v>
      </c>
      <c r="J39" s="91">
        <v>44</v>
      </c>
      <c r="K39" s="91">
        <v>1</v>
      </c>
      <c r="L39" s="101">
        <f>E39-F39</f>
        <v>16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83</v>
      </c>
      <c r="F40" s="91">
        <v>71</v>
      </c>
      <c r="G40" s="91"/>
      <c r="H40" s="91">
        <v>74</v>
      </c>
      <c r="I40" s="91">
        <v>59</v>
      </c>
      <c r="J40" s="91">
        <v>9</v>
      </c>
      <c r="K40" s="91"/>
      <c r="L40" s="101">
        <f>E40-F40</f>
        <v>12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9889</v>
      </c>
      <c r="F41" s="91">
        <f aca="true" t="shared" si="0" ref="F41:K41">F38+F40</f>
        <v>8885</v>
      </c>
      <c r="G41" s="91">
        <f t="shared" si="0"/>
        <v>1</v>
      </c>
      <c r="H41" s="91">
        <f t="shared" si="0"/>
        <v>8252</v>
      </c>
      <c r="I41" s="91">
        <f>I40</f>
        <v>59</v>
      </c>
      <c r="J41" s="91">
        <f t="shared" si="0"/>
        <v>1637</v>
      </c>
      <c r="K41" s="91">
        <f t="shared" si="0"/>
        <v>1</v>
      </c>
      <c r="L41" s="101">
        <f>E41-F41</f>
        <v>1004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40377</v>
      </c>
      <c r="F42" s="91">
        <f aca="true" t="shared" si="1" ref="F42:K42">F14+F22+F37+F41</f>
        <v>31053</v>
      </c>
      <c r="G42" s="91">
        <f t="shared" si="1"/>
        <v>244</v>
      </c>
      <c r="H42" s="91">
        <f t="shared" si="1"/>
        <v>29485</v>
      </c>
      <c r="I42" s="91">
        <f t="shared" si="1"/>
        <v>16461</v>
      </c>
      <c r="J42" s="91">
        <f t="shared" si="1"/>
        <v>10892</v>
      </c>
      <c r="K42" s="91">
        <f t="shared" si="1"/>
        <v>1922</v>
      </c>
      <c r="L42" s="101">
        <f>E42-F42</f>
        <v>9324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&amp;L4EED94CB&amp;CФорма № Зведений- 1 мзс, Підрозділ: ТУ ДСА України в Івано-Франкiвській областi,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101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83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1458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46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104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290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253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124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119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160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105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1116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43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17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206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692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64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3462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195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116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114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63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5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10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236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23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3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20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100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68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4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2051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434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6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428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4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487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328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167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&amp;L4EED94CB&amp;CФорма № Зведений- 1 мзс, Підрозділ: ТУ ДСА України в Івано-Франкiвській областi,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1140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823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135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1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283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5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21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31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5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46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2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146980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16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83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3768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122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85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>
        <v>1</v>
      </c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13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4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217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42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1322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157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>
        <v>11</v>
      </c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101920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1920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3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413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29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2117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12110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4440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82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749743458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110157227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176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25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2598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276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8174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86306163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3165836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104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76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9964</v>
      </c>
      <c r="F58" s="96">
        <v>495</v>
      </c>
      <c r="G58" s="96">
        <v>100</v>
      </c>
      <c r="H58" s="96">
        <v>16</v>
      </c>
      <c r="I58" s="96">
        <v>8</v>
      </c>
    </row>
    <row r="59" spans="1:9" ht="13.5" customHeight="1">
      <c r="A59" s="261" t="s">
        <v>31</v>
      </c>
      <c r="B59" s="261"/>
      <c r="C59" s="261"/>
      <c r="D59" s="261"/>
      <c r="E59" s="96">
        <v>394</v>
      </c>
      <c r="F59" s="96">
        <v>343</v>
      </c>
      <c r="G59" s="96">
        <v>114</v>
      </c>
      <c r="H59" s="96">
        <v>4</v>
      </c>
      <c r="I59" s="96"/>
    </row>
    <row r="60" spans="1:9" ht="13.5" customHeight="1">
      <c r="A60" s="261" t="s">
        <v>111</v>
      </c>
      <c r="B60" s="261"/>
      <c r="C60" s="261"/>
      <c r="D60" s="261"/>
      <c r="E60" s="96">
        <v>6671</v>
      </c>
      <c r="F60" s="96">
        <v>2708</v>
      </c>
      <c r="G60" s="96">
        <v>327</v>
      </c>
      <c r="H60" s="96">
        <v>75</v>
      </c>
      <c r="I60" s="96">
        <v>14</v>
      </c>
    </row>
    <row r="61" spans="1:9" ht="13.5" customHeight="1">
      <c r="A61" s="193" t="s">
        <v>115</v>
      </c>
      <c r="B61" s="193"/>
      <c r="C61" s="193"/>
      <c r="D61" s="193"/>
      <c r="E61" s="96">
        <v>7913</v>
      </c>
      <c r="F61" s="96">
        <v>339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&amp;L4EED94CB&amp;CФорма № Зведений- 1 мзс, Підрозділ: ТУ ДСА України в Івано-Франкiвській областi,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0.17645978699963275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0.2531982942430704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0.21634615384615385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0.19407846039970392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0.0006108735491753207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0.9495056838308698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387.9605263157895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531.2763157894736</v>
      </c>
    </row>
    <row r="11" spans="1:4" ht="16.5" customHeight="1">
      <c r="A11" s="216" t="s">
        <v>65</v>
      </c>
      <c r="B11" s="218"/>
      <c r="C11" s="14">
        <v>9</v>
      </c>
      <c r="D11" s="94">
        <v>50.0588235294118</v>
      </c>
    </row>
    <row r="12" spans="1:4" ht="16.5" customHeight="1">
      <c r="A12" s="303" t="s">
        <v>110</v>
      </c>
      <c r="B12" s="303"/>
      <c r="C12" s="14">
        <v>10</v>
      </c>
      <c r="D12" s="94">
        <v>26</v>
      </c>
    </row>
    <row r="13" spans="1:4" ht="16.5" customHeight="1">
      <c r="A13" s="303" t="s">
        <v>31</v>
      </c>
      <c r="B13" s="303"/>
      <c r="C13" s="14">
        <v>11</v>
      </c>
      <c r="D13" s="94">
        <v>107.588235294118</v>
      </c>
    </row>
    <row r="14" spans="1:4" ht="16.5" customHeight="1">
      <c r="A14" s="303" t="s">
        <v>111</v>
      </c>
      <c r="B14" s="303"/>
      <c r="C14" s="14">
        <v>12</v>
      </c>
      <c r="D14" s="94">
        <v>89.6470588235294</v>
      </c>
    </row>
    <row r="15" spans="1:4" ht="16.5" customHeight="1">
      <c r="A15" s="303" t="s">
        <v>115</v>
      </c>
      <c r="B15" s="303"/>
      <c r="C15" s="14">
        <v>13</v>
      </c>
      <c r="D15" s="94">
        <v>24.1764705882353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&amp;L4EED94CB&amp;CФорма № Зведений- 1 мзс, Підрозділ: ТУ ДСА України в Івано-Франкiвській областi,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2018-03-16T13:51:01Z</cp:lastPrinted>
  <dcterms:created xsi:type="dcterms:W3CDTF">2004-04-20T14:33:35Z</dcterms:created>
  <dcterms:modified xsi:type="dcterms:W3CDTF">2018-09-07T07:53:46Z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4EED94CB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