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<sst xmlns="http://schemas.openxmlformats.org/spreadsheetml/2006/main" count="290" uniqueCount="218">
  <si>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</si>
  <si>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</si>
  <si>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</si>
  <si>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</si>
  <si>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</si>
  <si>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</si>
  <si>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</si>
  <si>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</si>
  <si>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</si>
  <si>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</si>
  <si>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</si>
  <si>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</si>
  <si>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ТУ ДСА України в Івано-Франкiвській областi</t>
  </si>
  <si>
    <t>76000,м. Івано-Франківськ,вул. Грюнвальдська 11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</si>
  <si>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</si>
  <si>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</si>
  <si>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</si>
  <si>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</si>
  <si>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</si>
  <si>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</si>
  <si>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</si>
  <si>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</si>
  <si>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</si>
  <si>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</si>
  <si>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</si>
  <si>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</si>
  <si>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</si>
  <si>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</si>
  <si>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</si>
  <si>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</si>
  <si>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</si>
  <si>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</si>
  <si>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</si>
  <si>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</si>
  <si>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</si>
  <si>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</si>
  <si>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</si>
  <si>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</si>
  <si>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</si>
  <si>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</si>
  <si>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</si>
  <si>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</si>
  <si>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</si>
  <si>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</si>
  <si>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</si>
  <si>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</si>
  <si>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</si>
  <si>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</si>
  <si>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</si>
  <si>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</si>
  <si>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</si>
  <si>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</si>
  <si>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</si>
  <si>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</si>
  <si>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</si>
  <si>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</si>
  <si>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</si>
  <si>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</si>
  <si>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</si>
  <si>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</si>
  <si>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</si>
  <si>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</si>
  <si>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</si>
  <si>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</si>
  <si>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</si>
  <si>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</si>
  <si>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</si>
  <si>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</si>
  <si>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</si>
  <si>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</si>
  <si>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</si>
  <si>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</si>
  <si>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</si>
  <si>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</si>
  <si>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</si>
  <si>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</si>
  <si>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</si>
  <si>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</si>
  <si>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</si>
  <si>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</si>
  <si>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</si>
  <si>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</si>
  <si>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</si>
  <si>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</si>
  <si>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</si>
  <si>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</si>
  <si>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</si>
  <si>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</si>
  <si>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</si>
  <si>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</si>
  <si>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</si>
  <si>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</si>
  <si>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</si>
  <si>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</si>
  <si>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</si>
  <si>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</si>
  <si>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</si>
  <si>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</si>
  <si>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</si>
  <si>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</si>
  <si>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</si>
  <si>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</si>
  <si>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</si>
  <si>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</si>
  <si>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</si>
  <si>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</si>
  <si>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</si>
  <si>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</si>
  <si>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</si>
  <si>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</si>
  <si>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</si>
  <si>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</si>
  <si>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</si>
  <si>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</si>
  <si>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</si>
  <si>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</si>
  <si>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</si>
  <si>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</si>
  <si>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</si>
  <si>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</si>
  <si>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</si>
  <si>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</si>
  <si>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</si>
  <si>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</si>
  <si>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</si>
  <si>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</si>
  <si>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</si>
  <si>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</si>
  <si>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</si>
  <si>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</si>
  <si>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</si>
  <si>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</si>
  <si>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</si>
  <si>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</si>
  <si>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</si>
  <si>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</si>
  <si>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</si>
  <si>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</si>
  <si>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</si>
  <si>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</si>
  <si>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</si>
  <si>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</si>
  <si>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</si>
  <si>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</si>
  <si>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</si>
  <si>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</si>
  <si>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</si>
  <si>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</si>
  <si>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</si>
  <si>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</si>
  <si>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</si>
  <si>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</si>
  <si>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</si>
  <si>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</si>
  <si>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</si>
  <si>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</si>
  <si>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</si>
  <si>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</si>
  <si>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</si>
  <si>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</si>
  <si>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</si>
  <si>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</si>
  <si>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</si>
  <si>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</si>
  <si>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</si>
  <si>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</si>
  <si>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</si>
  <si>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</si>
  <si>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</si>
  <si>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</si>
  <si>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</si>
  <si>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</si>
  <si>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</si>
  <si>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</si>
  <si>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</si>
  <si>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</si>
  <si>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</si>
  <si>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</si>
  <si>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</si>
  <si>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</si>
  <si>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</si>
  <si>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</si>
  <si>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</si>
  <si>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</si>
  <si>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</si>
  <si>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</si>
  <si>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</si>
  <si>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</si>
  <si>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</si>
  <si>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</si>
  <si>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</si>
  <si>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</si>
  <si>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</si>
  <si>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</si>
  <si>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</si>
  <si>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</si>
  <si>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</si>
  <si>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</si>
  <si>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</si>
  <si>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</si>
  <si>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</si>
  <si>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</si>
  <si>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</si>
  <si>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</si>
  <si>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</si>
  <si>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</si>
  <si>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</si>
  <si>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</si>
  <si>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</si>
  <si>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</si>
  <si>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</si>
  <si>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О.І. Рибак</t>
  </si>
  <si>
    <t>(П.І.Б.)</t>
  </si>
  <si>
    <t>М.Ю. Подольська</t>
  </si>
  <si>
    <t>(097) 629-81-47</t>
  </si>
  <si>
    <t>(034-2) 53-91-34</t>
  </si>
  <si>
    <t>statist1@if.court.gov.ua</t>
  </si>
  <si>
    <t>7 квітня 2021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</si>
</sst>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256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center" wrapText="1"/>
      <protection/>
    </xf>
    <xf numFmtId="0" fontId="7" fillId="0" borderId="23" xfId="0" applyNumberFormat="1" applyFont="1" applyFill="1" applyBorder="1" applyAlignment="1" applyProtection="1">
      <alignment horizontal="left" wrapText="1"/>
      <protection/>
    </xf>
    <xf numFmtId="0" fontId="7" fillId="0" borderId="23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8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wrapText="1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14" xfId="0" applyNumberFormat="1" applyFont="1" applyFill="1" applyBorder="1" applyAlignment="1" applyProtection="1">
      <alignment horizontal="right" vertical="center"/>
      <protection/>
    </xf>
    <xf numFmtId="3" fontId="18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16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16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13" fillId="0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49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0" fontId="7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3" fontId="7" fillId="0" borderId="21" xfId="0" applyNumberFormat="1" applyFont="1" applyFill="1" applyBorder="1" applyAlignment="1" applyProtection="1">
      <alignment horizontal="right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4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2" fontId="2" fillId="0" borderId="21" xfId="0" applyNumberFormat="1" applyFont="1" applyFill="1" applyBorder="1" applyAlignment="1" applyProtection="1">
      <alignment horizontal="right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41" t="s">
        <v>14</v>
      </c>
    </row>
    <row r="3" spans="2:8" ht="15.75" customHeight="1">
      <c r="B3" s="2" t="s">
        <v>0</v>
      </c>
      <c r="C3" s="2"/>
      <c r="D3" s="2"/>
      <c r="E3" s="2"/>
      <c r="F3" s="2"/>
      <c r="G3" s="2"/>
      <c r="H3" s="2"/>
    </row>
    <row r="4" spans="2:8" ht="14.25" customHeight="1">
      <c r="B4" s="3"/>
      <c r="C4" s="3"/>
      <c r="D4" s="3"/>
      <c r="E4" s="3"/>
      <c r="F4" s="3"/>
      <c r="G4" s="3"/>
      <c r="H4" s="3"/>
    </row>
    <row r="5" spans="2:8" ht="18.75" customHeight="1">
      <c r="B5" s="2"/>
      <c r="C5" s="2"/>
      <c r="D5" s="2"/>
      <c r="E5" s="2"/>
      <c r="F5" s="2"/>
      <c r="G5" s="2"/>
      <c r="H5" s="2"/>
    </row>
    <row r="6" spans="2:8" ht="18.75" customHeight="1">
      <c r="B6" s="4"/>
      <c r="C6" s="2" t="s">
        <v>11</v>
      </c>
      <c r="D6" s="2"/>
      <c r="E6" s="2"/>
      <c r="F6" s="2"/>
      <c r="G6" s="2"/>
      <c r="H6" s="4"/>
    </row>
    <row r="7" ht="12.75" customHeight="1">
      <c r="E7" s="42" t="s">
        <v>15</v>
      </c>
    </row>
    <row r="8" spans="4:8" ht="18.75" customHeight="1">
      <c r="D8" s="32"/>
      <c r="F8" s="4"/>
      <c r="G8" s="4"/>
      <c r="H8" s="4"/>
    </row>
    <row r="9" spans="5:8" ht="12.75" customHeight="1">
      <c r="E9" s="42"/>
      <c r="F9" s="14"/>
      <c r="G9" s="14"/>
      <c r="H9" s="14"/>
    </row>
    <row r="10" spans="5:8" ht="12.75" customHeight="1">
      <c r="E10" s="42"/>
      <c r="F10" s="14"/>
      <c r="G10" s="14"/>
      <c r="H10" s="14"/>
    </row>
    <row r="11" spans="2:5" ht="12.75" customHeight="1">
      <c r="B11" s="5"/>
      <c r="C11" s="5"/>
      <c r="D11" s="5"/>
      <c r="E11" s="5"/>
    </row>
    <row r="12" spans="1:7" ht="12.7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7" ht="12.75" customHeight="1">
      <c r="A13" s="1"/>
      <c r="B13" s="7"/>
      <c r="C13" s="22"/>
      <c r="D13" s="34"/>
      <c r="E13" s="44"/>
      <c r="F13" s="16"/>
      <c r="G13" s="53" t="s">
        <v>22</v>
      </c>
    </row>
    <row r="14" spans="1:7" ht="37.5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7" ht="12.7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7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8" ht="12.7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6" ht="12.75" customHeight="1">
      <c r="A18" s="1"/>
      <c r="B18" s="8" t="s">
        <v>4</v>
      </c>
      <c r="C18" s="23"/>
      <c r="D18" s="35"/>
      <c r="E18" s="47"/>
      <c r="F18" s="50"/>
    </row>
    <row r="19" spans="1:8" ht="12.7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8" ht="12.75" customHeight="1">
      <c r="A20" s="1"/>
      <c r="B20" s="10"/>
      <c r="C20" s="25"/>
      <c r="D20" s="37"/>
      <c r="E20" s="47"/>
      <c r="F20" s="51"/>
      <c r="G20" s="55"/>
      <c r="H20" s="55"/>
    </row>
    <row r="21" spans="1:8" ht="12.75" customHeight="1">
      <c r="A21" s="1"/>
      <c r="B21" s="11"/>
      <c r="C21" s="26"/>
      <c r="D21" s="1"/>
      <c r="E21" s="48"/>
      <c r="F21" s="51"/>
      <c r="G21" s="55"/>
      <c r="H21" s="55"/>
    </row>
    <row r="22" spans="1:6" ht="12.75" customHeight="1">
      <c r="A22" s="1"/>
      <c r="B22" s="12"/>
      <c r="C22" s="5"/>
      <c r="D22" s="38"/>
      <c r="E22" s="49"/>
      <c r="F22" s="50"/>
    </row>
    <row r="23" spans="2:5" ht="12.75" customHeight="1">
      <c r="B23" s="13"/>
      <c r="C23" s="13"/>
      <c r="D23" s="13"/>
      <c r="E23" s="13"/>
    </row>
    <row r="24" spans="2:5" ht="12.75" customHeight="1">
      <c r="B24" s="14"/>
      <c r="C24" s="14"/>
      <c r="D24" s="14"/>
      <c r="E24" s="14"/>
    </row>
    <row r="25" spans="2:5" ht="12.75" customHeight="1">
      <c r="B25" s="14"/>
      <c r="C25" s="14"/>
      <c r="D25" s="14"/>
      <c r="E25" s="14"/>
    </row>
    <row r="26" spans="2:5" ht="12.75" customHeight="1">
      <c r="B26" s="14"/>
      <c r="C26" s="14"/>
      <c r="D26" s="14"/>
      <c r="E26" s="14"/>
    </row>
    <row r="27" spans="2:5" ht="12.75" customHeight="1">
      <c r="B27" s="14"/>
      <c r="C27" s="14"/>
      <c r="D27" s="14"/>
      <c r="E27" s="14"/>
    </row>
    <row r="28" spans="2:5" ht="12.75" customHeight="1">
      <c r="B28" s="14"/>
      <c r="C28" s="14"/>
      <c r="D28" s="14"/>
      <c r="E28" s="14"/>
    </row>
    <row r="30" spans="2:8" ht="12.75" customHeight="1">
      <c r="B30" s="5"/>
      <c r="C30" s="5"/>
      <c r="D30" s="5"/>
      <c r="E30" s="5"/>
      <c r="F30" s="5"/>
      <c r="G30" s="5"/>
      <c r="H30" s="5"/>
    </row>
    <row r="31" spans="1:9" ht="12.7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7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7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7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7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7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7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7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7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7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7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7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2:8" ht="12.75" customHeight="1">
      <c r="B43" s="13"/>
      <c r="C43" s="13"/>
      <c r="D43" s="13"/>
      <c r="E43" s="13"/>
      <c r="F43" s="13"/>
      <c r="G43" s="13"/>
      <c r="H43" s="13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  <headerFooter alignWithMargins="0">
    <oddFooter>&amp;LA89B30AA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0.28125" style="0" customWidth="1"/>
    <col min="4" max="4" width="5.00390625" style="0" customWidth="1"/>
    <col min="5" max="5" width="10.140625" style="0" customWidth="1"/>
    <col min="6" max="6" width="10.421875" style="0" customWidth="1"/>
    <col min="7" max="7" width="9.00390625" style="0" customWidth="1"/>
    <col min="9" max="9" width="10.140625" style="0" customWidth="1"/>
    <col min="10" max="10" width="8.28125" style="0" customWidth="1"/>
    <col min="11" max="11" width="9.00390625" style="0" customWidth="1"/>
  </cols>
  <sheetData>
    <row r="1" spans="1:12" ht="12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 ht="12.75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 ht="12.75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 ht="12.75">
      <c r="A6" s="65" t="s">
        <v>27</v>
      </c>
      <c r="B6" s="72" t="s">
        <v>32</v>
      </c>
      <c r="C6" s="82"/>
      <c r="D6" s="90">
        <v>1</v>
      </c>
      <c r="E6" s="93">
        <v>3044</v>
      </c>
      <c r="F6" s="93">
        <v>755</v>
      </c>
      <c r="G6" s="93">
        <v>6</v>
      </c>
      <c r="H6" s="93">
        <v>660</v>
      </c>
      <c r="I6" s="93" t="s">
        <v>71</v>
      </c>
      <c r="J6" s="93">
        <v>2384</v>
      </c>
      <c r="K6" s="94">
        <v>966</v>
      </c>
      <c r="L6" s="106">
        <f aca="true" t="shared" si="0" ref="L6:L46">E6-F6</f>
        <v>2289</v>
      </c>
    </row>
    <row r="7" spans="1:12" ht="12.75">
      <c r="A7" s="66"/>
      <c r="B7" s="72" t="s">
        <v>33</v>
      </c>
      <c r="C7" s="82"/>
      <c r="D7" s="90">
        <v>2</v>
      </c>
      <c r="E7" s="93">
        <v>3986</v>
      </c>
      <c r="F7" s="93">
        <v>3872</v>
      </c>
      <c r="G7" s="93">
        <v>8</v>
      </c>
      <c r="H7" s="93">
        <v>3739</v>
      </c>
      <c r="I7" s="93">
        <v>3328</v>
      </c>
      <c r="J7" s="93">
        <v>247</v>
      </c>
      <c r="K7" s="94"/>
      <c r="L7" s="106">
        <f t="shared" si="0"/>
        <v>114</v>
      </c>
    </row>
    <row r="8" spans="1:12" ht="12.75">
      <c r="A8" s="66"/>
      <c r="B8" s="72" t="s">
        <v>34</v>
      </c>
      <c r="C8" s="82"/>
      <c r="D8" s="90">
        <v>3</v>
      </c>
      <c r="E8" s="93">
        <v>6</v>
      </c>
      <c r="F8" s="93">
        <v>4</v>
      </c>
      <c r="G8" s="93"/>
      <c r="H8" s="93">
        <v>5</v>
      </c>
      <c r="I8" s="93">
        <v>3</v>
      </c>
      <c r="J8" s="93">
        <v>1</v>
      </c>
      <c r="K8" s="94"/>
      <c r="L8" s="106">
        <f t="shared" si="0"/>
        <v>2</v>
      </c>
    </row>
    <row r="9" spans="1:12" ht="12.75">
      <c r="A9" s="66"/>
      <c r="B9" s="72" t="s">
        <v>35</v>
      </c>
      <c r="C9" s="82"/>
      <c r="D9" s="90">
        <v>4</v>
      </c>
      <c r="E9" s="93">
        <v>415</v>
      </c>
      <c r="F9" s="93">
        <v>270</v>
      </c>
      <c r="G9" s="93">
        <v>6</v>
      </c>
      <c r="H9" s="94">
        <v>300</v>
      </c>
      <c r="I9" s="93">
        <v>217</v>
      </c>
      <c r="J9" s="93">
        <v>115</v>
      </c>
      <c r="K9" s="94"/>
      <c r="L9" s="106">
        <f t="shared" si="0"/>
        <v>145</v>
      </c>
    </row>
    <row r="10" spans="1:12" ht="12.75">
      <c r="A10" s="66"/>
      <c r="B10" s="72" t="s">
        <v>36</v>
      </c>
      <c r="C10" s="82"/>
      <c r="D10" s="90">
        <v>5</v>
      </c>
      <c r="E10" s="93">
        <v>6</v>
      </c>
      <c r="F10" s="93"/>
      <c r="G10" s="93"/>
      <c r="H10" s="93">
        <v>3</v>
      </c>
      <c r="I10" s="93"/>
      <c r="J10" s="93">
        <v>3</v>
      </c>
      <c r="K10" s="94"/>
      <c r="L10" s="106">
        <f t="shared" si="0"/>
        <v>6</v>
      </c>
    </row>
    <row r="11" spans="1:12" ht="12.75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 ht="12.75">
      <c r="A12" s="66"/>
      <c r="B12" s="72" t="s">
        <v>38</v>
      </c>
      <c r="C12" s="82"/>
      <c r="D12" s="90">
        <v>7</v>
      </c>
      <c r="E12" s="93">
        <v>26</v>
      </c>
      <c r="F12" s="93">
        <v>26</v>
      </c>
      <c r="G12" s="93"/>
      <c r="H12" s="93">
        <v>26</v>
      </c>
      <c r="I12" s="93">
        <v>17</v>
      </c>
      <c r="J12" s="93"/>
      <c r="K12" s="94"/>
      <c r="L12" s="106">
        <f t="shared" si="0"/>
        <v>0</v>
      </c>
    </row>
    <row r="13" spans="1:12" ht="12.75">
      <c r="A13" s="66"/>
      <c r="B13" s="72" t="s">
        <v>39</v>
      </c>
      <c r="C13" s="82"/>
      <c r="D13" s="90">
        <v>8</v>
      </c>
      <c r="E13" s="93">
        <v>16</v>
      </c>
      <c r="F13" s="93">
        <v>1</v>
      </c>
      <c r="G13" s="93"/>
      <c r="H13" s="93">
        <v>1</v>
      </c>
      <c r="I13" s="93"/>
      <c r="J13" s="93">
        <v>15</v>
      </c>
      <c r="K13" s="94">
        <v>9</v>
      </c>
      <c r="L13" s="106">
        <f t="shared" si="0"/>
        <v>15</v>
      </c>
    </row>
    <row r="14" spans="1:12" ht="12.75">
      <c r="A14" s="66"/>
      <c r="B14" s="73" t="s">
        <v>40</v>
      </c>
      <c r="C14" s="83"/>
      <c r="D14" s="90">
        <v>9</v>
      </c>
      <c r="E14" s="93">
        <v>8</v>
      </c>
      <c r="F14" s="93">
        <v>1</v>
      </c>
      <c r="G14" s="93"/>
      <c r="H14" s="93">
        <v>7</v>
      </c>
      <c r="I14" s="93">
        <v>7</v>
      </c>
      <c r="J14" s="93">
        <v>1</v>
      </c>
      <c r="K14" s="94"/>
      <c r="L14" s="106">
        <f t="shared" si="0"/>
        <v>7</v>
      </c>
    </row>
    <row r="15" spans="1:12" ht="12.75">
      <c r="A15" s="66"/>
      <c r="B15" s="72" t="s">
        <v>41</v>
      </c>
      <c r="C15" s="82"/>
      <c r="D15" s="90">
        <v>10</v>
      </c>
      <c r="E15" s="93">
        <v>19</v>
      </c>
      <c r="F15" s="93">
        <v>16</v>
      </c>
      <c r="G15" s="93">
        <v>1</v>
      </c>
      <c r="H15" s="93">
        <v>13</v>
      </c>
      <c r="I15" s="93">
        <v>5</v>
      </c>
      <c r="J15" s="93">
        <v>6</v>
      </c>
      <c r="K15" s="94"/>
      <c r="L15" s="106">
        <f t="shared" si="0"/>
        <v>3</v>
      </c>
    </row>
    <row r="16" spans="1:12" ht="12.75">
      <c r="A16" s="67"/>
      <c r="B16" s="74" t="s">
        <v>42</v>
      </c>
      <c r="C16" s="74"/>
      <c r="D16" s="90">
        <v>11</v>
      </c>
      <c r="E16" s="94">
        <f aca="true" t="shared" si="1" ref="E16:K16">SUM(E6:E15)</f>
        <v>7526</v>
      </c>
      <c r="F16" s="94">
        <f t="shared" si="1"/>
        <v>4945</v>
      </c>
      <c r="G16" s="94">
        <f t="shared" si="1"/>
        <v>21</v>
      </c>
      <c r="H16" s="94">
        <f t="shared" si="1"/>
        <v>4754</v>
      </c>
      <c r="I16" s="94">
        <f t="shared" si="1"/>
        <v>3577</v>
      </c>
      <c r="J16" s="94">
        <f t="shared" si="1"/>
        <v>2772</v>
      </c>
      <c r="K16" s="94">
        <f t="shared" si="1"/>
        <v>975</v>
      </c>
      <c r="L16" s="106">
        <f t="shared" si="0"/>
        <v>2581</v>
      </c>
    </row>
    <row r="17" spans="1:12" ht="16.5" customHeight="1">
      <c r="A17" s="65" t="s">
        <v>28</v>
      </c>
      <c r="B17" s="72" t="s">
        <v>43</v>
      </c>
      <c r="C17" s="82"/>
      <c r="D17" s="90">
        <v>12</v>
      </c>
      <c r="E17" s="94">
        <v>151</v>
      </c>
      <c r="F17" s="94">
        <v>134</v>
      </c>
      <c r="G17" s="94"/>
      <c r="H17" s="94">
        <v>124</v>
      </c>
      <c r="I17" s="94">
        <v>90</v>
      </c>
      <c r="J17" s="94">
        <v>27</v>
      </c>
      <c r="K17" s="94"/>
      <c r="L17" s="106">
        <f t="shared" si="0"/>
        <v>17</v>
      </c>
    </row>
    <row r="18" spans="1:12" ht="12.75">
      <c r="A18" s="66"/>
      <c r="B18" s="75"/>
      <c r="C18" s="84" t="s">
        <v>59</v>
      </c>
      <c r="D18" s="90">
        <v>13</v>
      </c>
      <c r="E18" s="94">
        <v>301</v>
      </c>
      <c r="F18" s="94">
        <v>90</v>
      </c>
      <c r="G18" s="94"/>
      <c r="H18" s="94">
        <v>119</v>
      </c>
      <c r="I18" s="94">
        <v>82</v>
      </c>
      <c r="J18" s="94">
        <v>182</v>
      </c>
      <c r="K18" s="94">
        <v>46</v>
      </c>
      <c r="L18" s="106">
        <f t="shared" si="0"/>
        <v>211</v>
      </c>
    </row>
    <row r="19" spans="1:12" ht="26.25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" customHeight="1">
      <c r="A20" s="66"/>
      <c r="B20" s="72" t="s">
        <v>35</v>
      </c>
      <c r="C20" s="82"/>
      <c r="D20" s="90">
        <v>15</v>
      </c>
      <c r="E20" s="94">
        <v>12</v>
      </c>
      <c r="F20" s="94">
        <v>7</v>
      </c>
      <c r="G20" s="94"/>
      <c r="H20" s="94">
        <v>9</v>
      </c>
      <c r="I20" s="94">
        <v>7</v>
      </c>
      <c r="J20" s="94">
        <v>3</v>
      </c>
      <c r="K20" s="94"/>
      <c r="L20" s="106">
        <f t="shared" si="0"/>
        <v>5</v>
      </c>
    </row>
    <row r="21" spans="1:12" ht="24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2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2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" customHeight="1">
      <c r="A24" s="66"/>
      <c r="B24" s="72" t="s">
        <v>47</v>
      </c>
      <c r="C24" s="82"/>
      <c r="D24" s="90">
        <v>19</v>
      </c>
      <c r="E24" s="94">
        <v>1</v>
      </c>
      <c r="F24" s="94"/>
      <c r="G24" s="94"/>
      <c r="H24" s="94">
        <v>1</v>
      </c>
      <c r="I24" s="94">
        <v>1</v>
      </c>
      <c r="J24" s="94"/>
      <c r="K24" s="94"/>
      <c r="L24" s="106">
        <f t="shared" si="0"/>
        <v>1</v>
      </c>
    </row>
    <row r="25" spans="1:12" ht="16.5" customHeight="1">
      <c r="A25" s="67"/>
      <c r="B25" s="74" t="s">
        <v>42</v>
      </c>
      <c r="C25" s="74"/>
      <c r="D25" s="90">
        <v>20</v>
      </c>
      <c r="E25" s="94">
        <v>375</v>
      </c>
      <c r="F25" s="94">
        <v>149</v>
      </c>
      <c r="G25" s="94"/>
      <c r="H25" s="94">
        <v>163</v>
      </c>
      <c r="I25" s="94">
        <v>90</v>
      </c>
      <c r="J25" s="94">
        <v>212</v>
      </c>
      <c r="K25" s="94">
        <v>46</v>
      </c>
      <c r="L25" s="106">
        <f t="shared" si="0"/>
        <v>226</v>
      </c>
    </row>
    <row r="26" spans="1:12" ht="18" customHeight="1">
      <c r="A26" s="68" t="s">
        <v>29</v>
      </c>
      <c r="B26" s="72" t="s">
        <v>48</v>
      </c>
      <c r="C26" s="82"/>
      <c r="D26" s="90">
        <v>21</v>
      </c>
      <c r="E26" s="94">
        <v>1401</v>
      </c>
      <c r="F26" s="94">
        <v>1053</v>
      </c>
      <c r="G26" s="94"/>
      <c r="H26" s="94">
        <v>1147</v>
      </c>
      <c r="I26" s="94">
        <v>858</v>
      </c>
      <c r="J26" s="94">
        <v>254</v>
      </c>
      <c r="K26" s="94"/>
      <c r="L26" s="106">
        <f t="shared" si="0"/>
        <v>348</v>
      </c>
    </row>
    <row r="27" spans="1:12" ht="22.5" customHeight="1">
      <c r="A27" s="68"/>
      <c r="B27" s="72" t="s">
        <v>44</v>
      </c>
      <c r="C27" s="82"/>
      <c r="D27" s="90">
        <v>22</v>
      </c>
      <c r="E27" s="94">
        <v>6</v>
      </c>
      <c r="F27" s="94">
        <v>6</v>
      </c>
      <c r="G27" s="94"/>
      <c r="H27" s="94">
        <v>6</v>
      </c>
      <c r="I27" s="94">
        <v>6</v>
      </c>
      <c r="J27" s="94"/>
      <c r="K27" s="94"/>
      <c r="L27" s="106">
        <f t="shared" si="0"/>
        <v>0</v>
      </c>
    </row>
    <row r="28" spans="1:12" ht="15.75" customHeight="1">
      <c r="A28" s="68"/>
      <c r="B28" s="72" t="s">
        <v>43</v>
      </c>
      <c r="C28" s="82"/>
      <c r="D28" s="90">
        <v>23</v>
      </c>
      <c r="E28" s="94">
        <v>3676</v>
      </c>
      <c r="F28" s="94">
        <v>3233</v>
      </c>
      <c r="G28" s="94">
        <v>4</v>
      </c>
      <c r="H28" s="94">
        <v>3355</v>
      </c>
      <c r="I28" s="94">
        <v>3150</v>
      </c>
      <c r="J28" s="94">
        <v>321</v>
      </c>
      <c r="K28" s="94">
        <v>2</v>
      </c>
      <c r="L28" s="106">
        <f t="shared" si="0"/>
        <v>443</v>
      </c>
    </row>
    <row r="29" spans="1:12" ht="14.25" customHeight="1">
      <c r="A29" s="68"/>
      <c r="B29" s="76"/>
      <c r="C29" s="84" t="s">
        <v>60</v>
      </c>
      <c r="D29" s="90">
        <v>24</v>
      </c>
      <c r="E29" s="94">
        <v>8298</v>
      </c>
      <c r="F29" s="94">
        <v>3234</v>
      </c>
      <c r="G29" s="94">
        <v>59</v>
      </c>
      <c r="H29" s="94">
        <v>3392</v>
      </c>
      <c r="I29" s="94">
        <v>2770</v>
      </c>
      <c r="J29" s="94">
        <v>4906</v>
      </c>
      <c r="K29" s="94">
        <v>982</v>
      </c>
      <c r="L29" s="106">
        <f t="shared" si="0"/>
        <v>5064</v>
      </c>
    </row>
    <row r="30" spans="1:12" ht="17.25" customHeight="1">
      <c r="A30" s="68"/>
      <c r="B30" s="72" t="s">
        <v>49</v>
      </c>
      <c r="C30" s="82"/>
      <c r="D30" s="90">
        <v>25</v>
      </c>
      <c r="E30" s="94">
        <v>259</v>
      </c>
      <c r="F30" s="94">
        <v>235</v>
      </c>
      <c r="G30" s="94"/>
      <c r="H30" s="94">
        <v>244</v>
      </c>
      <c r="I30" s="94">
        <v>233</v>
      </c>
      <c r="J30" s="94">
        <v>15</v>
      </c>
      <c r="K30" s="94"/>
      <c r="L30" s="106">
        <f t="shared" si="0"/>
        <v>24</v>
      </c>
    </row>
    <row r="31" spans="1:12" ht="18" customHeight="1">
      <c r="A31" s="68"/>
      <c r="B31" s="76"/>
      <c r="C31" s="84" t="s">
        <v>61</v>
      </c>
      <c r="D31" s="90">
        <v>26</v>
      </c>
      <c r="E31" s="94">
        <v>405</v>
      </c>
      <c r="F31" s="94">
        <v>233</v>
      </c>
      <c r="G31" s="94">
        <v>1</v>
      </c>
      <c r="H31" s="94">
        <v>243</v>
      </c>
      <c r="I31" s="94">
        <v>224</v>
      </c>
      <c r="J31" s="94">
        <v>162</v>
      </c>
      <c r="K31" s="94">
        <v>11</v>
      </c>
      <c r="L31" s="106">
        <f t="shared" si="0"/>
        <v>172</v>
      </c>
    </row>
    <row r="32" spans="1:12" ht="18" customHeight="1">
      <c r="A32" s="68"/>
      <c r="B32" s="72" t="s">
        <v>50</v>
      </c>
      <c r="C32" s="82"/>
      <c r="D32" s="90">
        <v>27</v>
      </c>
      <c r="E32" s="94">
        <v>122</v>
      </c>
      <c r="F32" s="94">
        <v>84</v>
      </c>
      <c r="G32" s="94">
        <v>1</v>
      </c>
      <c r="H32" s="94">
        <v>86</v>
      </c>
      <c r="I32" s="94">
        <v>47</v>
      </c>
      <c r="J32" s="94">
        <v>36</v>
      </c>
      <c r="K32" s="94">
        <v>2</v>
      </c>
      <c r="L32" s="106">
        <f t="shared" si="0"/>
        <v>38</v>
      </c>
    </row>
    <row r="33" spans="1:12" ht="26.25" customHeight="1">
      <c r="A33" s="68"/>
      <c r="B33" s="72" t="s">
        <v>51</v>
      </c>
      <c r="C33" s="82"/>
      <c r="D33" s="90">
        <v>28</v>
      </c>
      <c r="E33" s="94">
        <v>28</v>
      </c>
      <c r="F33" s="94">
        <v>12</v>
      </c>
      <c r="G33" s="94"/>
      <c r="H33" s="94">
        <v>17</v>
      </c>
      <c r="I33" s="94">
        <v>2</v>
      </c>
      <c r="J33" s="94">
        <v>11</v>
      </c>
      <c r="K33" s="94">
        <v>2</v>
      </c>
      <c r="L33" s="106">
        <f t="shared" si="0"/>
        <v>16</v>
      </c>
    </row>
    <row r="34" spans="1:12" ht="18" customHeight="1">
      <c r="A34" s="68"/>
      <c r="B34" s="72" t="s">
        <v>45</v>
      </c>
      <c r="C34" s="82"/>
      <c r="D34" s="90">
        <v>29</v>
      </c>
      <c r="E34" s="94">
        <v>2</v>
      </c>
      <c r="F34" s="94">
        <v>1</v>
      </c>
      <c r="G34" s="94"/>
      <c r="H34" s="94">
        <v>2</v>
      </c>
      <c r="I34" s="94">
        <v>1</v>
      </c>
      <c r="J34" s="94"/>
      <c r="K34" s="94"/>
      <c r="L34" s="106">
        <f t="shared" si="0"/>
        <v>1</v>
      </c>
    </row>
    <row r="35" spans="1:12" ht="18" customHeight="1">
      <c r="A35" s="68"/>
      <c r="B35" s="72" t="s">
        <v>46</v>
      </c>
      <c r="C35" s="82"/>
      <c r="D35" s="90">
        <v>30</v>
      </c>
      <c r="E35" s="94">
        <v>10</v>
      </c>
      <c r="F35" s="94">
        <v>10</v>
      </c>
      <c r="G35" s="94"/>
      <c r="H35" s="94">
        <v>10</v>
      </c>
      <c r="I35" s="94"/>
      <c r="J35" s="94"/>
      <c r="K35" s="94"/>
      <c r="L35" s="106">
        <f t="shared" si="0"/>
        <v>0</v>
      </c>
    </row>
    <row r="36" spans="1:12" ht="18" customHeight="1">
      <c r="A36" s="68"/>
      <c r="B36" s="77" t="s">
        <v>52</v>
      </c>
      <c r="C36" s="85"/>
      <c r="D36" s="90">
        <v>31</v>
      </c>
      <c r="E36" s="94">
        <v>70</v>
      </c>
      <c r="F36" s="94">
        <v>36</v>
      </c>
      <c r="G36" s="94"/>
      <c r="H36" s="94">
        <v>37</v>
      </c>
      <c r="I36" s="94">
        <v>12</v>
      </c>
      <c r="J36" s="94">
        <v>33</v>
      </c>
      <c r="K36" s="94">
        <v>3</v>
      </c>
      <c r="L36" s="106">
        <f t="shared" si="0"/>
        <v>34</v>
      </c>
    </row>
    <row r="37" spans="1:12" ht="26.25" customHeight="1">
      <c r="A37" s="68"/>
      <c r="B37" s="77" t="s">
        <v>53</v>
      </c>
      <c r="C37" s="85"/>
      <c r="D37" s="90">
        <v>32</v>
      </c>
      <c r="E37" s="94">
        <v>605</v>
      </c>
      <c r="F37" s="94">
        <v>419</v>
      </c>
      <c r="G37" s="94">
        <v>1</v>
      </c>
      <c r="H37" s="94">
        <v>431</v>
      </c>
      <c r="I37" s="94">
        <v>275</v>
      </c>
      <c r="J37" s="94">
        <v>174</v>
      </c>
      <c r="K37" s="94">
        <v>5</v>
      </c>
      <c r="L37" s="106">
        <f t="shared" si="0"/>
        <v>186</v>
      </c>
    </row>
    <row r="38" spans="1:12" ht="40.5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" customHeight="1">
      <c r="A39" s="68"/>
      <c r="B39" s="72" t="s">
        <v>55</v>
      </c>
      <c r="C39" s="82"/>
      <c r="D39" s="90">
        <v>34</v>
      </c>
      <c r="E39" s="94">
        <v>34</v>
      </c>
      <c r="F39" s="94">
        <v>21</v>
      </c>
      <c r="G39" s="94"/>
      <c r="H39" s="94">
        <v>24</v>
      </c>
      <c r="I39" s="94">
        <v>14</v>
      </c>
      <c r="J39" s="94">
        <v>10</v>
      </c>
      <c r="K39" s="94"/>
      <c r="L39" s="106">
        <f t="shared" si="0"/>
        <v>13</v>
      </c>
    </row>
    <row r="40" spans="1:12" ht="15.75" customHeight="1">
      <c r="A40" s="68"/>
      <c r="B40" s="74" t="s">
        <v>42</v>
      </c>
      <c r="C40" s="74"/>
      <c r="D40" s="90">
        <v>35</v>
      </c>
      <c r="E40" s="94">
        <v>11533</v>
      </c>
      <c r="F40" s="94">
        <v>5580</v>
      </c>
      <c r="G40" s="94">
        <v>63</v>
      </c>
      <c r="H40" s="94">
        <v>5611</v>
      </c>
      <c r="I40" s="94">
        <v>4209</v>
      </c>
      <c r="J40" s="94">
        <v>5922</v>
      </c>
      <c r="K40" s="94">
        <v>1007</v>
      </c>
      <c r="L40" s="106">
        <f t="shared" si="0"/>
        <v>5953</v>
      </c>
    </row>
    <row r="41" spans="1:12" ht="12.75">
      <c r="A41" s="69" t="s">
        <v>30</v>
      </c>
      <c r="B41" s="78" t="s">
        <v>56</v>
      </c>
      <c r="C41" s="78"/>
      <c r="D41" s="90">
        <v>36</v>
      </c>
      <c r="E41" s="94">
        <v>7560</v>
      </c>
      <c r="F41" s="94">
        <v>5331</v>
      </c>
      <c r="G41" s="94"/>
      <c r="H41" s="94">
        <v>5167</v>
      </c>
      <c r="I41" s="94" t="s">
        <v>71</v>
      </c>
      <c r="J41" s="94">
        <v>2393</v>
      </c>
      <c r="K41" s="94">
        <v>7</v>
      </c>
      <c r="L41" s="106">
        <f t="shared" si="0"/>
        <v>2229</v>
      </c>
    </row>
    <row r="42" spans="1:12" ht="16.5" customHeight="1">
      <c r="A42" s="69"/>
      <c r="B42" s="79" t="s">
        <v>57</v>
      </c>
      <c r="C42" s="86"/>
      <c r="D42" s="90">
        <v>37</v>
      </c>
      <c r="E42" s="94">
        <v>106</v>
      </c>
      <c r="F42" s="94">
        <v>88</v>
      </c>
      <c r="G42" s="94"/>
      <c r="H42" s="94">
        <v>64</v>
      </c>
      <c r="I42" s="94" t="s">
        <v>71</v>
      </c>
      <c r="J42" s="94">
        <v>42</v>
      </c>
      <c r="K42" s="94"/>
      <c r="L42" s="106">
        <f t="shared" si="0"/>
        <v>18</v>
      </c>
    </row>
    <row r="43" spans="1:12" ht="26.25" customHeight="1">
      <c r="A43" s="69"/>
      <c r="B43" s="78" t="s">
        <v>58</v>
      </c>
      <c r="C43" s="78"/>
      <c r="D43" s="90">
        <v>38</v>
      </c>
      <c r="E43" s="94">
        <v>24</v>
      </c>
      <c r="F43" s="94">
        <v>17</v>
      </c>
      <c r="G43" s="94"/>
      <c r="H43" s="94">
        <v>22</v>
      </c>
      <c r="I43" s="94">
        <v>13</v>
      </c>
      <c r="J43" s="94">
        <v>2</v>
      </c>
      <c r="K43" s="94"/>
      <c r="L43" s="106">
        <f t="shared" si="0"/>
        <v>7</v>
      </c>
    </row>
    <row r="44" spans="1:12" ht="15.75" customHeight="1">
      <c r="A44" s="69"/>
      <c r="B44" s="77" t="s">
        <v>46</v>
      </c>
      <c r="C44" s="85"/>
      <c r="D44" s="90">
        <v>39</v>
      </c>
      <c r="E44" s="94">
        <v>8</v>
      </c>
      <c r="F44" s="94">
        <v>8</v>
      </c>
      <c r="G44" s="94"/>
      <c r="H44" s="94">
        <v>8</v>
      </c>
      <c r="I44" s="94">
        <v>7</v>
      </c>
      <c r="J44" s="94"/>
      <c r="K44" s="94"/>
      <c r="L44" s="106">
        <f t="shared" si="0"/>
        <v>0</v>
      </c>
    </row>
    <row r="45" spans="1:12" ht="17.25" customHeight="1">
      <c r="A45" s="69"/>
      <c r="B45" s="74" t="s">
        <v>42</v>
      </c>
      <c r="C45" s="87"/>
      <c r="D45" s="90">
        <v>40</v>
      </c>
      <c r="E45" s="94">
        <f>E41+E43+E44</f>
        <v>7592</v>
      </c>
      <c r="F45" s="94">
        <f>F41+F43+F44</f>
        <v>5356</v>
      </c>
      <c r="G45" s="94">
        <f>G41+G43+G44</f>
        <v>0</v>
      </c>
      <c r="H45" s="94">
        <f>H41+H43+H44</f>
        <v>5197</v>
      </c>
      <c r="I45" s="94">
        <f>I43+I44</f>
        <v>20</v>
      </c>
      <c r="J45" s="94">
        <f>J41+J43+J44</f>
        <v>2395</v>
      </c>
      <c r="K45" s="94">
        <f>K41+K43+K44</f>
        <v>7</v>
      </c>
      <c r="L45" s="106">
        <f t="shared" si="0"/>
        <v>2236</v>
      </c>
    </row>
    <row r="46" spans="1:12" ht="15.75" customHeight="1">
      <c r="A46" s="69" t="s">
        <v>31</v>
      </c>
      <c r="B46" s="69"/>
      <c r="C46" s="69"/>
      <c r="D46" s="90">
        <v>41</v>
      </c>
      <c r="E46" s="94">
        <f aca="true" t="shared" si="2" ref="E46:K46">E16+E25+E40+E45</f>
        <v>27026</v>
      </c>
      <c r="F46" s="94">
        <f t="shared" si="2"/>
        <v>16030</v>
      </c>
      <c r="G46" s="94">
        <f t="shared" si="2"/>
        <v>84</v>
      </c>
      <c r="H46" s="94">
        <f t="shared" si="2"/>
        <v>15725</v>
      </c>
      <c r="I46" s="94">
        <f t="shared" si="2"/>
        <v>7896</v>
      </c>
      <c r="J46" s="94">
        <f t="shared" si="2"/>
        <v>11301</v>
      </c>
      <c r="K46" s="94">
        <f t="shared" si="2"/>
        <v>2035</v>
      </c>
      <c r="L46" s="106">
        <f t="shared" si="0"/>
        <v>10996</v>
      </c>
    </row>
    <row r="47" spans="1:11" ht="15.7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5" r:id="rId1"/>
  <headerFooter alignWithMargins="0">
    <oddFooter>&amp;LA89B30AA&amp;R2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6.7109375" style="0" customWidth="1"/>
    <col min="4" max="4" width="42.140625" style="0" customWidth="1"/>
    <col min="5" max="5" width="12.7109375" style="0" customWidth="1"/>
    <col min="6" max="6" width="8.140625" style="0" customWidth="1"/>
    <col min="7" max="7" width="9.421875" style="0" customWidth="1"/>
  </cols>
  <sheetData>
    <row r="1" spans="1:7" ht="15.75" customHeight="1">
      <c r="A1" s="107" t="s">
        <v>74</v>
      </c>
      <c r="B1" s="107"/>
      <c r="C1" s="107"/>
      <c r="D1" s="107"/>
      <c r="E1" s="147"/>
      <c r="F1" s="100"/>
      <c r="G1" s="100"/>
    </row>
    <row r="2" spans="1:8" ht="22.5" customHeight="1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25" customHeight="1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181</v>
      </c>
      <c r="H3" s="50"/>
    </row>
    <row r="4" spans="1:8" ht="17.25" customHeight="1">
      <c r="A4" s="109"/>
      <c r="B4" s="115"/>
      <c r="C4" s="129" t="s">
        <v>87</v>
      </c>
      <c r="D4" s="129"/>
      <c r="E4" s="148"/>
      <c r="F4" s="159">
        <v>2</v>
      </c>
      <c r="G4" s="94">
        <v>167</v>
      </c>
      <c r="H4" s="50"/>
    </row>
    <row r="5" spans="1:8" ht="17.25" customHeight="1">
      <c r="A5" s="109"/>
      <c r="B5" s="116" t="s">
        <v>77</v>
      </c>
      <c r="C5" s="130"/>
      <c r="D5" s="130"/>
      <c r="E5" s="149"/>
      <c r="F5" s="159">
        <v>3</v>
      </c>
      <c r="G5" s="94">
        <v>2226</v>
      </c>
      <c r="H5" s="50"/>
    </row>
    <row r="6" spans="1:8" ht="17.25" customHeight="1">
      <c r="A6" s="109"/>
      <c r="B6" s="117" t="s">
        <v>78</v>
      </c>
      <c r="C6" s="131" t="s">
        <v>88</v>
      </c>
      <c r="D6" s="131"/>
      <c r="E6" s="131"/>
      <c r="F6" s="159">
        <v>4</v>
      </c>
      <c r="G6" s="94">
        <v>26</v>
      </c>
      <c r="H6" s="50"/>
    </row>
    <row r="7" spans="1:8" ht="25.5" customHeight="1">
      <c r="A7" s="109"/>
      <c r="B7" s="118"/>
      <c r="C7" s="131" t="s">
        <v>89</v>
      </c>
      <c r="D7" s="131"/>
      <c r="E7" s="131"/>
      <c r="F7" s="159">
        <v>5</v>
      </c>
      <c r="G7" s="94">
        <v>69</v>
      </c>
      <c r="H7" s="50"/>
    </row>
    <row r="8" spans="1:8" ht="18.75" customHeight="1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418</v>
      </c>
      <c r="H8" s="50"/>
    </row>
    <row r="9" spans="1:8" ht="18.75" customHeight="1">
      <c r="A9" s="109"/>
      <c r="B9" s="118"/>
      <c r="C9" s="117"/>
      <c r="D9" s="131" t="s">
        <v>111</v>
      </c>
      <c r="E9" s="131"/>
      <c r="F9" s="159">
        <v>7</v>
      </c>
      <c r="G9" s="94">
        <v>491</v>
      </c>
      <c r="H9" s="50"/>
    </row>
    <row r="10" spans="1:8" ht="18.75" customHeight="1">
      <c r="A10" s="109"/>
      <c r="B10" s="118"/>
      <c r="C10" s="117"/>
      <c r="D10" s="131" t="s">
        <v>112</v>
      </c>
      <c r="E10" s="131"/>
      <c r="F10" s="159">
        <v>8</v>
      </c>
      <c r="G10" s="94">
        <v>489</v>
      </c>
      <c r="H10" s="50"/>
    </row>
    <row r="11" spans="1:8" ht="18.75" customHeight="1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>
        <v>166</v>
      </c>
      <c r="H11" s="50"/>
    </row>
    <row r="12" spans="1:8" ht="19.5" customHeight="1">
      <c r="A12" s="109"/>
      <c r="B12" s="119"/>
      <c r="C12" s="119"/>
      <c r="D12" s="119"/>
      <c r="E12" s="150" t="s">
        <v>122</v>
      </c>
      <c r="F12" s="159">
        <v>10</v>
      </c>
      <c r="G12" s="94">
        <v>206</v>
      </c>
      <c r="H12" s="50"/>
    </row>
    <row r="13" spans="1:8" ht="26.25" customHeight="1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>
        <v>46</v>
      </c>
      <c r="H13" s="50"/>
    </row>
    <row r="14" spans="1:8" ht="12" customHeight="1">
      <c r="A14" s="109"/>
      <c r="B14" s="63"/>
      <c r="C14" s="131" t="s">
        <v>92</v>
      </c>
      <c r="D14" s="131"/>
      <c r="E14" s="131"/>
      <c r="F14" s="159">
        <v>12</v>
      </c>
      <c r="G14" s="94">
        <v>917</v>
      </c>
      <c r="H14" s="50"/>
    </row>
    <row r="15" spans="1:8" ht="12" customHeight="1">
      <c r="A15" s="109"/>
      <c r="B15" s="63"/>
      <c r="C15" s="131" t="s">
        <v>93</v>
      </c>
      <c r="D15" s="131"/>
      <c r="E15" s="131"/>
      <c r="F15" s="159">
        <v>13</v>
      </c>
      <c r="G15" s="94">
        <v>33</v>
      </c>
      <c r="H15" s="50"/>
    </row>
    <row r="16" spans="1:8" ht="12" customHeight="1">
      <c r="A16" s="109"/>
      <c r="B16" s="63"/>
      <c r="C16" s="133" t="s">
        <v>94</v>
      </c>
      <c r="D16" s="133"/>
      <c r="E16" s="133"/>
      <c r="F16" s="159">
        <v>14</v>
      </c>
      <c r="G16" s="94">
        <v>74</v>
      </c>
      <c r="H16" s="50"/>
    </row>
    <row r="17" spans="1:8" ht="12" customHeight="1">
      <c r="A17" s="109"/>
      <c r="B17" s="63"/>
      <c r="C17" s="133" t="s">
        <v>95</v>
      </c>
      <c r="D17" s="133"/>
      <c r="E17" s="133"/>
      <c r="F17" s="159">
        <v>15</v>
      </c>
      <c r="G17" s="94">
        <v>143</v>
      </c>
      <c r="H17" s="50"/>
    </row>
    <row r="18" spans="1:8" ht="12" customHeight="1">
      <c r="A18" s="109"/>
      <c r="B18" s="63"/>
      <c r="C18" s="131" t="s">
        <v>96</v>
      </c>
      <c r="D18" s="131"/>
      <c r="E18" s="131"/>
      <c r="F18" s="159">
        <v>16</v>
      </c>
      <c r="G18" s="94">
        <v>360</v>
      </c>
      <c r="H18" s="50"/>
    </row>
    <row r="19" spans="1:8" ht="12" customHeight="1">
      <c r="A19" s="109"/>
      <c r="B19" s="63"/>
      <c r="C19" s="131" t="s">
        <v>97</v>
      </c>
      <c r="D19" s="131"/>
      <c r="E19" s="131"/>
      <c r="F19" s="159">
        <v>17</v>
      </c>
      <c r="G19" s="94">
        <v>116</v>
      </c>
      <c r="H19" s="50"/>
    </row>
    <row r="20" spans="1:8" ht="12" customHeight="1">
      <c r="A20" s="109"/>
      <c r="B20" s="63"/>
      <c r="C20" s="133" t="s">
        <v>98</v>
      </c>
      <c r="D20" s="133"/>
      <c r="E20" s="133"/>
      <c r="F20" s="159">
        <v>18</v>
      </c>
      <c r="G20" s="94">
        <v>3001</v>
      </c>
      <c r="H20" s="50"/>
    </row>
    <row r="21" spans="1:8" ht="12" customHeight="1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147</v>
      </c>
      <c r="H21" s="50"/>
    </row>
    <row r="22" spans="1:8" ht="12" customHeight="1">
      <c r="A22" s="109"/>
      <c r="B22" s="121"/>
      <c r="C22" s="135" t="s">
        <v>100</v>
      </c>
      <c r="D22" s="143"/>
      <c r="E22" s="153"/>
      <c r="F22" s="159">
        <v>20</v>
      </c>
      <c r="G22" s="94">
        <v>107</v>
      </c>
      <c r="H22" s="50"/>
    </row>
    <row r="23" spans="1:8" ht="12" customHeight="1">
      <c r="A23" s="109"/>
      <c r="B23" s="121"/>
      <c r="C23" s="134" t="s">
        <v>101</v>
      </c>
      <c r="D23" s="142"/>
      <c r="E23" s="152"/>
      <c r="F23" s="159">
        <v>21</v>
      </c>
      <c r="G23" s="94">
        <v>27</v>
      </c>
      <c r="H23" s="50"/>
    </row>
    <row r="24" spans="1:8" ht="12" customHeight="1">
      <c r="A24" s="109"/>
      <c r="B24" s="121"/>
      <c r="C24" s="135" t="s">
        <v>102</v>
      </c>
      <c r="D24" s="143"/>
      <c r="E24" s="153"/>
      <c r="F24" s="159">
        <v>22</v>
      </c>
      <c r="G24" s="94">
        <v>20</v>
      </c>
      <c r="H24" s="50"/>
    </row>
    <row r="25" spans="1:8" ht="12" customHeight="1">
      <c r="A25" s="109"/>
      <c r="B25" s="121"/>
      <c r="C25" s="135" t="s">
        <v>103</v>
      </c>
      <c r="D25" s="143"/>
      <c r="E25" s="153"/>
      <c r="F25" s="159">
        <v>23</v>
      </c>
      <c r="G25" s="94">
        <v>4</v>
      </c>
      <c r="H25" s="50"/>
    </row>
    <row r="26" spans="1:8" ht="12" customHeight="1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" customHeight="1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75" customHeight="1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>
        <v>13</v>
      </c>
      <c r="H28" s="50"/>
    </row>
    <row r="29" spans="1:8" ht="27" customHeight="1">
      <c r="A29" s="109"/>
      <c r="B29" s="116" t="s">
        <v>82</v>
      </c>
      <c r="C29" s="130"/>
      <c r="D29" s="130"/>
      <c r="E29" s="149"/>
      <c r="F29" s="159">
        <v>27</v>
      </c>
      <c r="G29" s="94">
        <v>104</v>
      </c>
      <c r="H29" s="50"/>
    </row>
    <row r="30" spans="1:8" ht="12" customHeight="1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>
        <v>12</v>
      </c>
      <c r="H30" s="50"/>
    </row>
    <row r="31" spans="1:8" ht="12" customHeight="1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>
        <v>2</v>
      </c>
      <c r="H31" s="50"/>
    </row>
    <row r="32" spans="1:8" ht="12" customHeight="1">
      <c r="A32" s="109"/>
      <c r="B32" s="117"/>
      <c r="C32" s="88"/>
      <c r="D32" s="132" t="s">
        <v>120</v>
      </c>
      <c r="E32" s="151"/>
      <c r="F32" s="159">
        <v>30</v>
      </c>
      <c r="G32" s="94">
        <v>10</v>
      </c>
      <c r="H32" s="50"/>
    </row>
    <row r="33" spans="1:8" ht="12" customHeight="1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8" ht="12" customHeight="1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8" ht="12" customHeight="1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>
        <v>29</v>
      </c>
      <c r="H35" s="50"/>
    </row>
    <row r="36" spans="1:8" ht="12" customHeight="1">
      <c r="A36" s="109"/>
      <c r="B36" s="117"/>
      <c r="C36" s="132" t="s">
        <v>111</v>
      </c>
      <c r="D36" s="141"/>
      <c r="E36" s="151"/>
      <c r="F36" s="159">
        <v>34</v>
      </c>
      <c r="G36" s="94">
        <v>11</v>
      </c>
      <c r="H36" s="50"/>
    </row>
    <row r="37" spans="1:8" ht="12" customHeight="1">
      <c r="A37" s="109"/>
      <c r="B37" s="117"/>
      <c r="C37" s="132" t="s">
        <v>112</v>
      </c>
      <c r="D37" s="141"/>
      <c r="E37" s="151"/>
      <c r="F37" s="159">
        <v>35</v>
      </c>
      <c r="G37" s="94">
        <v>16</v>
      </c>
      <c r="H37" s="50"/>
    </row>
    <row r="38" spans="1:8" ht="12" customHeight="1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8" ht="12" customHeight="1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8" ht="12" customHeight="1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8" ht="12" customHeight="1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8" ht="12" customHeight="1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8" ht="12" customHeight="1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75" customHeight="1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413</v>
      </c>
      <c r="H44" s="50"/>
      <c r="I44" s="161"/>
    </row>
    <row r="45" spans="1:8" ht="27" customHeight="1">
      <c r="A45" s="112"/>
      <c r="B45" s="114" t="s">
        <v>82</v>
      </c>
      <c r="C45" s="114"/>
      <c r="D45" s="114"/>
      <c r="E45" s="114"/>
      <c r="F45" s="159">
        <v>43</v>
      </c>
      <c r="G45" s="94">
        <v>2325</v>
      </c>
      <c r="H45" s="50"/>
    </row>
    <row r="46" spans="1:8" ht="12" customHeight="1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442</v>
      </c>
      <c r="H46" s="50"/>
    </row>
    <row r="47" spans="1:8" ht="12" customHeight="1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>
        <v>29</v>
      </c>
      <c r="H47" s="50"/>
    </row>
    <row r="48" spans="1:8" ht="12" customHeight="1">
      <c r="A48" s="112"/>
      <c r="B48" s="117"/>
      <c r="C48" s="88"/>
      <c r="D48" s="131" t="s">
        <v>120</v>
      </c>
      <c r="E48" s="131"/>
      <c r="F48" s="159">
        <v>46</v>
      </c>
      <c r="G48" s="94">
        <v>413</v>
      </c>
      <c r="H48" s="50"/>
    </row>
    <row r="49" spans="1:8" ht="12" customHeight="1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" customHeight="1">
      <c r="A50" s="112"/>
      <c r="B50" s="117"/>
      <c r="C50" s="131" t="s">
        <v>109</v>
      </c>
      <c r="D50" s="131"/>
      <c r="E50" s="131"/>
      <c r="F50" s="159">
        <v>48</v>
      </c>
      <c r="G50" s="94">
        <v>8</v>
      </c>
      <c r="H50" s="50"/>
    </row>
    <row r="51" spans="1:8" ht="12" customHeight="1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>
        <v>401</v>
      </c>
      <c r="H51" s="50"/>
    </row>
    <row r="52" spans="1:8" ht="12" customHeight="1">
      <c r="A52" s="112"/>
      <c r="B52" s="117"/>
      <c r="C52" s="131" t="s">
        <v>111</v>
      </c>
      <c r="D52" s="131"/>
      <c r="E52" s="131"/>
      <c r="F52" s="159">
        <v>50</v>
      </c>
      <c r="G52" s="94">
        <v>345</v>
      </c>
      <c r="H52" s="50"/>
    </row>
    <row r="53" spans="1:8" ht="12" customHeight="1">
      <c r="A53" s="112"/>
      <c r="B53" s="117"/>
      <c r="C53" s="131" t="s">
        <v>112</v>
      </c>
      <c r="D53" s="131"/>
      <c r="E53" s="131"/>
      <c r="F53" s="159">
        <v>51</v>
      </c>
      <c r="G53" s="94">
        <v>374</v>
      </c>
      <c r="H53" s="50"/>
    </row>
    <row r="54" spans="1:8" ht="12" customHeight="1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" customHeight="1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" customHeight="1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" customHeight="1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" customHeight="1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" customHeight="1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7" ht="12.75">
      <c r="A60" s="91"/>
      <c r="B60" s="91"/>
      <c r="C60" s="91"/>
      <c r="D60" s="91"/>
      <c r="E60" s="91"/>
      <c r="F60" s="91"/>
      <c r="G60" s="91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84" r:id="rId1"/>
  <headerFooter alignWithMargins="0">
    <oddFooter>&amp;LA89B30AA&amp;R3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10.421875" style="0" customWidth="1"/>
    <col min="4" max="4" width="38.57421875" style="0" customWidth="1"/>
    <col min="5" max="5" width="10.140625" style="0" customWidth="1"/>
    <col min="6" max="6" width="10.7109375" style="0" customWidth="1"/>
    <col min="8" max="8" width="11.140625" style="0" customWidth="1"/>
    <col min="9" max="9" width="14.8515625" style="0" customWidth="1"/>
  </cols>
  <sheetData>
    <row r="1" spans="1:9" ht="15.7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75" customHeight="1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 ht="12.75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661</v>
      </c>
      <c r="J3" s="50"/>
    </row>
    <row r="4" spans="1:10" ht="14.25" customHeight="1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367</v>
      </c>
      <c r="J4" s="50"/>
    </row>
    <row r="5" spans="1:10" ht="14.25" customHeight="1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36</v>
      </c>
      <c r="J5" s="50"/>
    </row>
    <row r="6" spans="1:10" ht="14.25" customHeight="1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25" customHeight="1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276</v>
      </c>
      <c r="J7" s="50"/>
    </row>
    <row r="8" spans="1:10" ht="14.25" customHeight="1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>
        <v>6</v>
      </c>
      <c r="J8" s="50"/>
    </row>
    <row r="9" spans="1:10" ht="14.25" customHeight="1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>
        <v>4</v>
      </c>
      <c r="J9" s="50"/>
    </row>
    <row r="10" spans="1:10" ht="12.75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>
        <v>37</v>
      </c>
      <c r="J10" s="50"/>
    </row>
    <row r="11" spans="1:10" ht="12.75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>
        <v>1</v>
      </c>
      <c r="J11" s="50"/>
    </row>
    <row r="12" spans="1:10" ht="12.75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>
        <v>4</v>
      </c>
      <c r="J12" s="50"/>
    </row>
    <row r="13" spans="1:10" ht="12.75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 ht="12.75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 ht="12.75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 ht="12.75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>
        <v>2</v>
      </c>
      <c r="J16" s="50"/>
    </row>
    <row r="17" spans="1:10" ht="12.75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 ht="12.75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>
        <v>4</v>
      </c>
      <c r="J18" s="50"/>
    </row>
    <row r="19" spans="1:10" ht="12.75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71</v>
      </c>
      <c r="J19" s="50"/>
    </row>
    <row r="20" spans="1:10" ht="12.75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2091</v>
      </c>
      <c r="J20" s="50"/>
    </row>
    <row r="21" spans="1:10" ht="12.75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23</v>
      </c>
      <c r="J21" s="50"/>
    </row>
    <row r="22" spans="1:10" ht="12.75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>
        <v>8</v>
      </c>
      <c r="J22" s="50"/>
    </row>
    <row r="23" spans="1:10" ht="12.75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25" customHeight="1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>
        <v>9</v>
      </c>
      <c r="J24" s="50"/>
    </row>
    <row r="25" spans="1:10" ht="16.5" customHeight="1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5" customHeight="1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>
        <v>22</v>
      </c>
      <c r="J26" s="50"/>
    </row>
    <row r="27" spans="1:10" ht="16.5" customHeight="1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>
        <v>81</v>
      </c>
      <c r="J27" s="50"/>
    </row>
    <row r="28" spans="1:10" ht="14.25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361</v>
      </c>
      <c r="J28" s="50"/>
    </row>
    <row r="29" spans="1:10" ht="14.25" customHeight="1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>
        <v>14</v>
      </c>
      <c r="J29" s="50"/>
    </row>
    <row r="30" spans="1:10" ht="14.25" customHeight="1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5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5" customHeight="1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 ht="12.75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 ht="12.75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>
        <v>2</v>
      </c>
      <c r="J34" s="50"/>
    </row>
    <row r="35" spans="1:10" ht="12.75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>
        <v>58</v>
      </c>
      <c r="J35" s="50"/>
    </row>
    <row r="36" spans="1:10" ht="27" customHeight="1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>
        <v>5</v>
      </c>
      <c r="J36" s="50"/>
    </row>
    <row r="37" spans="1:10" ht="12.75" customHeight="1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1131</v>
      </c>
      <c r="J37" s="231"/>
    </row>
    <row r="38" spans="1:10" ht="12.75" customHeight="1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1760</v>
      </c>
      <c r="J38" s="50"/>
    </row>
    <row r="39" spans="1:10" ht="12.75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1646</v>
      </c>
      <c r="J39" s="50"/>
    </row>
    <row r="40" spans="1:10" ht="12.75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7240</v>
      </c>
      <c r="J40" s="50"/>
    </row>
    <row r="41" spans="1:10" ht="12.75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4293</v>
      </c>
      <c r="J41" s="50"/>
    </row>
    <row r="42" spans="1:10" ht="12.75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>
        <v>28</v>
      </c>
      <c r="J42" s="50"/>
    </row>
    <row r="43" spans="1:10" ht="12.75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882061479</v>
      </c>
      <c r="J43" s="50"/>
    </row>
    <row r="44" spans="1:10" ht="12.75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30320750</v>
      </c>
      <c r="J44" s="50"/>
    </row>
    <row r="45" spans="1:10" ht="12.75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 ht="12.75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46</v>
      </c>
      <c r="J46" s="50"/>
    </row>
    <row r="47" spans="1:10" ht="12.75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30</v>
      </c>
      <c r="J47" s="50"/>
    </row>
    <row r="48" spans="1:10" ht="12.75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847</v>
      </c>
      <c r="J48" s="50"/>
    </row>
    <row r="49" spans="1:10" ht="24.75" customHeight="1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104</v>
      </c>
      <c r="J49" s="50"/>
    </row>
    <row r="50" spans="1:10" ht="12.75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25" customHeight="1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104</v>
      </c>
      <c r="J51" s="50"/>
    </row>
    <row r="52" spans="1:10" ht="14.25" customHeight="1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79</v>
      </c>
      <c r="J52" s="50"/>
    </row>
    <row r="53" spans="1:9" ht="8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5.75" customHeight="1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5" customHeight="1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" customHeight="1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 ht="12.75">
      <c r="A57" s="168" t="s">
        <v>131</v>
      </c>
      <c r="B57" s="185"/>
      <c r="C57" s="185"/>
      <c r="D57" s="203"/>
      <c r="E57" s="232">
        <f>E58+E61+E62+E63</f>
        <v>13246</v>
      </c>
      <c r="F57" s="233">
        <f>F58+F61+F62+F63</f>
        <v>2065</v>
      </c>
      <c r="G57" s="233">
        <f>G58+G61+G62+G63</f>
        <v>272</v>
      </c>
      <c r="H57" s="233">
        <f>H58+H61+H62+H63</f>
        <v>69</v>
      </c>
      <c r="I57" s="233">
        <f>I58+I61+I62+I63</f>
        <v>73</v>
      </c>
      <c r="J57" s="50"/>
    </row>
    <row r="58" spans="1:10" ht="12.75">
      <c r="A58" s="131" t="s">
        <v>132</v>
      </c>
      <c r="B58" s="131"/>
      <c r="C58" s="131"/>
      <c r="D58" s="131"/>
      <c r="E58" s="94">
        <v>4418</v>
      </c>
      <c r="F58" s="94">
        <v>239</v>
      </c>
      <c r="G58" s="94">
        <v>58</v>
      </c>
      <c r="H58" s="94">
        <v>23</v>
      </c>
      <c r="I58" s="94">
        <v>16</v>
      </c>
      <c r="J58" s="50"/>
    </row>
    <row r="59" spans="1:10" ht="12.75">
      <c r="A59" s="169" t="s">
        <v>133</v>
      </c>
      <c r="B59" s="129"/>
      <c r="C59" s="129"/>
      <c r="D59" s="148"/>
      <c r="E59" s="94">
        <v>384</v>
      </c>
      <c r="F59" s="94">
        <v>186</v>
      </c>
      <c r="G59" s="94">
        <v>52</v>
      </c>
      <c r="H59" s="94">
        <v>23</v>
      </c>
      <c r="I59" s="94">
        <v>15</v>
      </c>
      <c r="J59" s="50"/>
    </row>
    <row r="60" spans="1:10" ht="12.75">
      <c r="A60" s="169" t="s">
        <v>134</v>
      </c>
      <c r="B60" s="129"/>
      <c r="C60" s="129"/>
      <c r="D60" s="148"/>
      <c r="E60" s="94">
        <v>3718</v>
      </c>
      <c r="F60" s="94">
        <v>20</v>
      </c>
      <c r="G60" s="94">
        <v>1</v>
      </c>
      <c r="H60" s="94"/>
      <c r="I60" s="94"/>
      <c r="J60" s="50"/>
    </row>
    <row r="61" spans="1:10" ht="12.75">
      <c r="A61" s="131" t="s">
        <v>135</v>
      </c>
      <c r="B61" s="131"/>
      <c r="C61" s="131"/>
      <c r="D61" s="131"/>
      <c r="E61" s="94">
        <v>79</v>
      </c>
      <c r="F61" s="94">
        <v>57</v>
      </c>
      <c r="G61" s="94">
        <v>20</v>
      </c>
      <c r="H61" s="94">
        <v>3</v>
      </c>
      <c r="I61" s="94">
        <v>4</v>
      </c>
      <c r="J61" s="50"/>
    </row>
    <row r="62" spans="1:10" ht="12.75">
      <c r="A62" s="131" t="s">
        <v>136</v>
      </c>
      <c r="B62" s="131"/>
      <c r="C62" s="131"/>
      <c r="D62" s="131"/>
      <c r="E62" s="94">
        <v>4069</v>
      </c>
      <c r="F62" s="94">
        <v>1254</v>
      </c>
      <c r="G62" s="94">
        <v>192</v>
      </c>
      <c r="H62" s="94">
        <v>43</v>
      </c>
      <c r="I62" s="94">
        <v>53</v>
      </c>
      <c r="J62" s="50"/>
    </row>
    <row r="63" spans="1:10" ht="12.75">
      <c r="A63" s="131" t="s">
        <v>137</v>
      </c>
      <c r="B63" s="131"/>
      <c r="C63" s="131"/>
      <c r="D63" s="131"/>
      <c r="E63" s="94">
        <v>4680</v>
      </c>
      <c r="F63" s="94">
        <v>515</v>
      </c>
      <c r="G63" s="94">
        <v>2</v>
      </c>
      <c r="H63" s="94"/>
      <c r="I63" s="94"/>
      <c r="J63" s="50"/>
    </row>
    <row r="64" spans="1:9" ht="12.7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75" customHeight="1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" customHeight="1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 ht="12.75">
      <c r="A67" s="116" t="s">
        <v>131</v>
      </c>
      <c r="B67" s="130"/>
      <c r="C67" s="130"/>
      <c r="D67" s="130"/>
      <c r="E67" s="149"/>
      <c r="F67" s="210">
        <v>5399</v>
      </c>
      <c r="G67" s="221">
        <v>36196399</v>
      </c>
      <c r="H67" s="225"/>
      <c r="I67" s="229"/>
    </row>
    <row r="68" spans="1:9" ht="12.75" customHeight="1">
      <c r="A68" s="172" t="s">
        <v>140</v>
      </c>
      <c r="B68" s="164" t="s">
        <v>166</v>
      </c>
      <c r="C68" s="182"/>
      <c r="D68" s="182"/>
      <c r="E68" s="207"/>
      <c r="F68" s="211">
        <v>2800</v>
      </c>
      <c r="G68" s="222">
        <v>31287069</v>
      </c>
      <c r="H68" s="226"/>
      <c r="I68" s="230"/>
    </row>
    <row r="69" spans="1:9" ht="12.75" customHeight="1">
      <c r="A69" s="172"/>
      <c r="B69" s="164" t="s">
        <v>167</v>
      </c>
      <c r="C69" s="182"/>
      <c r="D69" s="182"/>
      <c r="E69" s="207"/>
      <c r="F69" s="211">
        <v>2599</v>
      </c>
      <c r="G69" s="222">
        <v>4909330</v>
      </c>
      <c r="H69" s="226"/>
      <c r="I69" s="230"/>
    </row>
    <row r="70" spans="1:9" ht="15.75" customHeight="1">
      <c r="A70" s="173" t="s">
        <v>141</v>
      </c>
      <c r="B70" s="169" t="s">
        <v>168</v>
      </c>
      <c r="C70" s="129"/>
      <c r="D70" s="129"/>
      <c r="E70" s="148"/>
      <c r="F70" s="212">
        <v>2019</v>
      </c>
      <c r="G70" s="221">
        <v>1318004</v>
      </c>
      <c r="H70" s="226"/>
      <c r="I70" s="230"/>
    </row>
    <row r="71" spans="1:9" ht="12.75" customHeight="1">
      <c r="A71" s="173"/>
      <c r="B71" s="187" t="s">
        <v>169</v>
      </c>
      <c r="C71" s="196"/>
      <c r="D71" s="196"/>
      <c r="E71" s="208"/>
      <c r="F71" s="211">
        <v>3</v>
      </c>
      <c r="G71" s="222">
        <v>3405</v>
      </c>
      <c r="H71" s="16"/>
      <c r="I71" s="14"/>
    </row>
    <row r="72" spans="1:9" ht="12.75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7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ht="12.75" customHeight="1">
      <c r="A117" s="14"/>
    </row>
    <row r="118" ht="12.75" customHeight="1">
      <c r="A118" s="14"/>
    </row>
    <row r="119" ht="12.75" customHeight="1">
      <c r="A119" s="14"/>
    </row>
  </sheetData>
  <sheetProtection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6" r:id="rId1"/>
  <headerFooter alignWithMargins="0">
    <oddFooter>&amp;LA89B30AA&amp;R4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0.140625" style="0" customWidth="1"/>
    <col min="3" max="3" width="11.140625" style="0" customWidth="1"/>
    <col min="4" max="4" width="15.28125" style="0" customWidth="1"/>
  </cols>
  <sheetData>
    <row r="1" spans="1:4" ht="18" customHeight="1">
      <c r="A1" s="234" t="s">
        <v>195</v>
      </c>
      <c r="B1" s="246"/>
      <c r="C1" s="246"/>
      <c r="D1" s="246"/>
    </row>
    <row r="2" spans="1:5" ht="25.5" customHeight="1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75" customHeight="1">
      <c r="A3" s="114" t="s">
        <v>196</v>
      </c>
      <c r="B3" s="114"/>
      <c r="C3" s="159">
        <v>1</v>
      </c>
      <c r="D3" s="255">
        <f>IF('розділ 1 '!J46&lt;&gt;0,'розділ 1 '!K46*100/'розділ 1 '!J46,0)</f>
        <v>18.007255995044687</v>
      </c>
      <c r="E3" s="50"/>
    </row>
    <row r="4" spans="1:5" ht="18" customHeight="1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35.17316017316017</v>
      </c>
      <c r="E4" s="50"/>
    </row>
    <row r="5" spans="1:5" ht="18" customHeight="1">
      <c r="A5" s="236"/>
      <c r="B5" s="150" t="s">
        <v>207</v>
      </c>
      <c r="C5" s="159">
        <v>3</v>
      </c>
      <c r="D5" s="255">
        <f>IF('розділ 1 '!J25&lt;&gt;0,'розділ 1 '!K25*100/'розділ 1 '!J25,0)</f>
        <v>21.69811320754717</v>
      </c>
      <c r="E5" s="50"/>
    </row>
    <row r="6" spans="1:5" ht="18" customHeight="1">
      <c r="A6" s="236"/>
      <c r="B6" s="150" t="s">
        <v>208</v>
      </c>
      <c r="C6" s="159">
        <v>4</v>
      </c>
      <c r="D6" s="255">
        <f>IF('розділ 1 '!J40&lt;&gt;0,'розділ 1 '!K40*100/'розділ 1 '!J40,0)</f>
        <v>17.004390408645726</v>
      </c>
      <c r="E6" s="50"/>
    </row>
    <row r="7" spans="1:5" ht="18" customHeight="1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0.29227557411273486</v>
      </c>
      <c r="E7" s="50"/>
    </row>
    <row r="8" spans="1:5" ht="18" customHeight="1">
      <c r="A8" s="114" t="s">
        <v>197</v>
      </c>
      <c r="B8" s="114"/>
      <c r="C8" s="159">
        <v>6</v>
      </c>
      <c r="D8" s="255">
        <f>IF('розділ 1 '!F46&lt;&gt;0,'розділ 1 '!H46*100/'розділ 1 '!F46,0)</f>
        <v>98.09731752963194</v>
      </c>
      <c r="E8" s="50"/>
    </row>
    <row r="9" spans="1:5" ht="18" customHeight="1">
      <c r="A9" s="114" t="s">
        <v>198</v>
      </c>
      <c r="B9" s="114"/>
      <c r="C9" s="159">
        <v>7</v>
      </c>
      <c r="D9" s="222">
        <f>IF('розділ 3'!I52&lt;&gt;0,'розділ 1 '!H46/'розділ 3'!I52,0)</f>
        <v>199.0506329113924</v>
      </c>
      <c r="E9" s="50"/>
    </row>
    <row r="10" spans="1:5" ht="25.5" customHeight="1">
      <c r="A10" s="114" t="s">
        <v>199</v>
      </c>
      <c r="B10" s="114"/>
      <c r="C10" s="159">
        <v>8</v>
      </c>
      <c r="D10" s="222">
        <f>IF('розділ 3'!I52&lt;&gt;0,'розділ 1 '!E46/'розділ 3'!I52,0)</f>
        <v>342.1012658227848</v>
      </c>
      <c r="E10" s="50"/>
    </row>
    <row r="11" spans="1:5" ht="16.5" customHeight="1">
      <c r="A11" s="116" t="s">
        <v>200</v>
      </c>
      <c r="B11" s="149"/>
      <c r="C11" s="159">
        <v>9</v>
      </c>
      <c r="D11" s="94">
        <v>55.5294117647059</v>
      </c>
      <c r="E11" s="50"/>
    </row>
    <row r="12" spans="1:5" ht="16.5" customHeight="1">
      <c r="A12" s="131" t="s">
        <v>132</v>
      </c>
      <c r="B12" s="131"/>
      <c r="C12" s="159">
        <v>10</v>
      </c>
      <c r="D12" s="94">
        <v>37.3529411764706</v>
      </c>
      <c r="E12" s="50"/>
    </row>
    <row r="13" spans="1:5" ht="16.5" customHeight="1">
      <c r="A13" s="169" t="s">
        <v>133</v>
      </c>
      <c r="B13" s="148"/>
      <c r="C13" s="159">
        <v>11</v>
      </c>
      <c r="D13" s="94">
        <v>145.235294117647</v>
      </c>
      <c r="E13" s="50"/>
    </row>
    <row r="14" spans="1:5" ht="16.5" customHeight="1">
      <c r="A14" s="169" t="s">
        <v>134</v>
      </c>
      <c r="B14" s="148"/>
      <c r="C14" s="159">
        <v>12</v>
      </c>
      <c r="D14" s="94">
        <v>2.76470588235294</v>
      </c>
      <c r="E14" s="50"/>
    </row>
    <row r="15" spans="1:5" ht="16.5" customHeight="1">
      <c r="A15" s="131" t="s">
        <v>135</v>
      </c>
      <c r="B15" s="131"/>
      <c r="C15" s="159">
        <v>13</v>
      </c>
      <c r="D15" s="94">
        <v>107</v>
      </c>
      <c r="E15" s="50"/>
    </row>
    <row r="16" spans="1:5" ht="16.5" customHeight="1">
      <c r="A16" s="131" t="s">
        <v>136</v>
      </c>
      <c r="B16" s="131"/>
      <c r="C16" s="159">
        <v>14</v>
      </c>
      <c r="D16" s="94">
        <v>91.5882352941176</v>
      </c>
      <c r="E16" s="50"/>
    </row>
    <row r="17" spans="1:5" ht="16.5" customHeight="1">
      <c r="A17" s="131" t="s">
        <v>137</v>
      </c>
      <c r="B17" s="131"/>
      <c r="C17" s="159">
        <v>15</v>
      </c>
      <c r="D17" s="94">
        <v>35.0588235294118</v>
      </c>
      <c r="E17" s="254"/>
    </row>
    <row r="18" spans="1:4" ht="12.75">
      <c r="A18" s="238"/>
      <c r="B18" s="238"/>
      <c r="C18" s="91"/>
      <c r="D18" s="91"/>
    </row>
    <row r="19" spans="1:4" ht="12.75">
      <c r="A19" s="239"/>
      <c r="B19" s="239"/>
      <c r="C19" s="249"/>
      <c r="D19" s="249"/>
    </row>
    <row r="20" spans="1:4" ht="12.75">
      <c r="A20" s="240" t="s">
        <v>201</v>
      </c>
      <c r="B20" s="240"/>
      <c r="C20" s="250" t="s">
        <v>211</v>
      </c>
      <c r="D20" s="250"/>
    </row>
    <row r="21" spans="1:4" ht="15.75" customHeight="1">
      <c r="A21" s="241"/>
      <c r="B21" s="247" t="s">
        <v>210</v>
      </c>
      <c r="C21" s="251" t="s">
        <v>212</v>
      </c>
      <c r="D21" s="251"/>
    </row>
    <row r="22" spans="1:4" ht="12.75" customHeight="1">
      <c r="A22" s="241"/>
      <c r="B22" s="241"/>
      <c r="C22" s="229"/>
      <c r="D22" s="229"/>
    </row>
    <row r="23" spans="1:7" ht="12.75" customHeight="1">
      <c r="A23" s="242" t="s">
        <v>202</v>
      </c>
      <c r="B23" s="241"/>
      <c r="C23" s="250" t="s">
        <v>213</v>
      </c>
      <c r="D23" s="250"/>
      <c r="G23" s="161"/>
    </row>
    <row r="24" spans="1:4" ht="15.75" customHeight="1">
      <c r="A24" s="243"/>
      <c r="B24" s="247" t="s">
        <v>210</v>
      </c>
      <c r="C24" s="251" t="s">
        <v>212</v>
      </c>
      <c r="D24" s="251"/>
    </row>
    <row r="25" spans="1:4" ht="12.75" customHeight="1">
      <c r="A25" s="244" t="s">
        <v>203</v>
      </c>
      <c r="B25" s="248"/>
      <c r="C25" s="252" t="s">
        <v>214</v>
      </c>
      <c r="D25" s="252"/>
    </row>
    <row r="26" spans="1:4" ht="12.75" customHeight="1">
      <c r="A26" s="245" t="s">
        <v>204</v>
      </c>
      <c r="B26" s="248"/>
      <c r="C26" s="182" t="s">
        <v>215</v>
      </c>
      <c r="D26" s="182"/>
    </row>
    <row r="27" spans="1:4" ht="12.75" customHeight="1">
      <c r="A27" s="244" t="s">
        <v>205</v>
      </c>
      <c r="B27" s="248"/>
      <c r="C27" s="182" t="s">
        <v>216</v>
      </c>
      <c r="D27" s="182"/>
    </row>
    <row r="28" spans="3:4" ht="15.75" customHeight="1">
      <c r="C28" s="91"/>
      <c r="D28" s="91"/>
    </row>
    <row r="29" spans="3:4" ht="12.75" customHeight="1">
      <c r="C29" s="253" t="s">
        <v>217</v>
      </c>
      <c r="D29" s="253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6" r:id="rId1"/>
  <headerFooter alignWithMargins="0">
    <oddFooter>&amp;LA89B30AA&amp;R5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Подольська Марія</cp:lastModifiedBy>
  <dcterms:modified xsi:type="dcterms:W3CDTF">2021-07-01T06:23:45Z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A89B30AA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