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  <sheet name="Z1_6_1" sheetId="2" state="hidden" r:id="rId2"/>
  </sheets>
  <definedNames>
    <definedName name="Z1_6_1">'Z1_6_1'!$A$1:$Z$18</definedName>
    <definedName name="_xlnm.Print_Titles" localSheetId="0">'1_6_1'!$A:$B,'1_6_1'!$4:$7</definedName>
    <definedName name="_xlnm.Print_Area" localSheetId="0">'1_6_1'!$A$1:$Y$27</definedName>
  </definedNames>
  <calcPr fullCalcOnLoad="1"/>
</workbook>
</file>

<file path=xl/sharedStrings.xml><?xml version="1.0" encoding="utf-8"?>
<sst xmlns="http://schemas.openxmlformats.org/spreadsheetml/2006/main" count="122" uniqueCount="88">
  <si>
    <t>ТУ ДСА в І-Франківській обл - 2014</t>
  </si>
  <si>
    <t>Таблиця 1.6.1</t>
  </si>
  <si>
    <t>Таблиця 1.6.1 (продовження)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</si>
  <si>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</si>
  <si>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</si>
  <si>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</si>
  <si>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 xml:space="preserve">Знаходилось на розгляді </t>
  </si>
  <si>
    <t xml:space="preserve">Розглянуто  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</si>
  <si>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</si>
  <si>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</si>
  <si>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</si>
  <si>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</si>
  <si>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Інших справ і матеріалів</t>
  </si>
  <si>
    <t>УСЬОГО справ і матеріалів</t>
  </si>
  <si>
    <t>Усього</t>
  </si>
  <si>
    <t>у тому числі справ</t>
  </si>
  <si>
    <t>А</t>
  </si>
  <si>
    <t>Б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</si>
  <si>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</si>
  <si>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</si>
  <si>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</si>
  <si>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</si>
  <si>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</si>
  <si>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</si>
  <si>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</si>
  <si>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</si>
  <si>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</si>
  <si>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</si>
  <si>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</si>
  <si>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</si>
  <si>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</si>
  <si>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</si>
  <si>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</si>
  <si>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</si>
  <si>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</si>
  <si>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</si>
  <si>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</si>
  <si>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</si>
  <si>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</si>
  <si>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</si>
  <si>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</si>
  <si>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kr</t>
  </si>
  <si>
    <t>КодСуду</t>
  </si>
  <si>
    <t>Назва</t>
  </si>
  <si>
    <t>kobl</t>
  </si>
  <si>
    <t>1</t>
  </si>
  <si>
    <t>Богородчанський районний суд Івано-Франківської області</t>
  </si>
  <si>
    <t>01</t>
  </si>
  <si>
    <t>2</t>
  </si>
  <si>
    <t>Болехівський міський суд Івано-Франківської області</t>
  </si>
  <si>
    <t>02</t>
  </si>
  <si>
    <t>3</t>
  </si>
  <si>
    <t>Верховинський районний суд Івано-Франківської області</t>
  </si>
  <si>
    <t>03</t>
  </si>
  <si>
    <t>4</t>
  </si>
  <si>
    <t>Галицький районний суд Івано-Франківської області</t>
  </si>
  <si>
    <t>04</t>
  </si>
  <si>
    <t>5</t>
  </si>
  <si>
    <t>Городенківський районний суд Івано-Франківської області</t>
  </si>
  <si>
    <t>05</t>
  </si>
  <si>
    <t>6</t>
  </si>
  <si>
    <t>Долинський районний суд Івано-Франківської області</t>
  </si>
  <si>
    <t>06</t>
  </si>
  <si>
    <t>7</t>
  </si>
  <si>
    <t>Івано-Франківський міський суд Івано-Франківської області</t>
  </si>
  <si>
    <t>07</t>
  </si>
  <si>
    <t>8</t>
  </si>
  <si>
    <t>Калуський міськрайонний суд Івано-Франківської області</t>
  </si>
  <si>
    <t>08</t>
  </si>
  <si>
    <t>9</t>
  </si>
  <si>
    <t>Коломийський міськрайонний суд Івано-Франківської області</t>
  </si>
  <si>
    <t>09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</si>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</sst>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horizontal="right"/>
      <protection/>
    </xf>
    <xf numFmtId="0" fontId="1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>
      <alignment/>
      <protection/>
    </xf>
    <xf numFmtId="0" fontId="1" fillId="0" borderId="1" xfId="17" applyFont="1" applyBorder="1" applyAlignment="1">
      <alignment horizontal="left"/>
      <protection/>
    </xf>
    <xf numFmtId="0" fontId="6" fillId="3" borderId="1" xfId="17" applyFont="1" applyFill="1" applyBorder="1">
      <alignment/>
      <protection/>
    </xf>
    <xf numFmtId="0" fontId="1" fillId="3" borderId="1" xfId="17" applyFont="1" applyFill="1" applyBorder="1" applyAlignment="1">
      <alignment horizontal="left"/>
      <protection/>
    </xf>
    <xf numFmtId="0" fontId="7" fillId="0" borderId="0" xfId="17" applyFont="1">
      <alignment/>
      <protection/>
    </xf>
    <xf numFmtId="1" fontId="1" fillId="0" borderId="0" xfId="17" applyNumberFormat="1" applyFont="1">
      <alignment/>
      <protection/>
    </xf>
    <xf numFmtId="0" fontId="0" fillId="0" borderId="0" xfId="0" applyNumberFormat="1" applyAlignment="1" quotePrefix="1">
      <alignment/>
    </xf>
    <xf numFmtId="0" fontId="1" fillId="0" borderId="0" xfId="17" applyFont="1" applyAlignment="1">
      <alignment horizontal="center"/>
      <protection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1" fillId="0" borderId="1" xfId="17" applyFont="1" applyBorder="1">
      <alignment/>
      <protection/>
    </xf>
    <xf numFmtId="0" fontId="0" fillId="0" borderId="1" xfId="0" applyNumberFormat="1" applyBorder="1" applyAlignment="1">
      <alignment/>
    </xf>
    <xf numFmtId="0" fontId="6" fillId="2" borderId="1" xfId="17" applyFont="1" applyFill="1" applyBorder="1" applyAlignment="1">
      <alignment horizontal="center" vertical="top" wrapText="1"/>
      <protection/>
    </xf>
    <xf numFmtId="0" fontId="1" fillId="0" borderId="2" xfId="17" applyFont="1" applyBorder="1">
      <alignment/>
      <protection/>
    </xf>
    <xf numFmtId="0" fontId="8" fillId="0" borderId="0" xfId="17" applyFont="1">
      <alignment/>
      <protection/>
    </xf>
    <xf numFmtId="0" fontId="6" fillId="2" borderId="1" xfId="17" applyFont="1" applyFill="1" applyBorder="1" applyAlignment="1">
      <alignment horizontal="right" vertical="top" wrapText="1"/>
      <protection/>
    </xf>
    <xf numFmtId="0" fontId="0" fillId="0" borderId="3" xfId="0" applyNumberFormat="1" applyBorder="1" applyAlignment="1" quotePrefix="1">
      <alignment/>
    </xf>
    <xf numFmtId="0" fontId="0" fillId="0" borderId="3" xfId="0" applyNumberFormat="1" applyBorder="1" applyAlignment="1">
      <alignment/>
    </xf>
    <xf numFmtId="0" fontId="1" fillId="0" borderId="0" xfId="17" applyFont="1" applyBorder="1">
      <alignment/>
      <protection/>
    </xf>
    <xf numFmtId="0" fontId="1" fillId="0" borderId="4" xfId="17" applyFont="1" applyBorder="1">
      <alignment/>
      <protection/>
    </xf>
    <xf numFmtId="0" fontId="1" fillId="2" borderId="1" xfId="17" applyFont="1" applyFill="1" applyBorder="1" applyAlignment="1">
      <alignment horizontal="center" vertical="top" wrapText="1"/>
      <protection/>
    </xf>
    <xf numFmtId="0" fontId="2" fillId="0" borderId="0" xfId="17" applyFont="1" applyAlignment="1">
      <alignment horizontal="center"/>
      <protection/>
    </xf>
    <xf numFmtId="0" fontId="8" fillId="0" borderId="0" xfId="17" applyFont="1" applyAlignment="1">
      <alignment horizontal="center"/>
      <protection/>
    </xf>
    <xf numFmtId="0" fontId="3" fillId="2" borderId="1" xfId="17" applyFont="1" applyFill="1" applyBorder="1" applyAlignment="1">
      <alignment horizontal="center" vertical="center" textRotation="90" wrapText="1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top" wrapText="1"/>
      <protection/>
    </xf>
    <xf numFmtId="0" fontId="5" fillId="2" borderId="1" xfId="17" applyFont="1" applyFill="1" applyBorder="1" applyAlignment="1">
      <alignment horizontal="center" vertical="top" wrapText="1"/>
      <protection/>
    </xf>
  </cellXfs>
  <cellStyles count="7">
    <cellStyle name="Normal" xfId="0"/>
    <cellStyle name="Currency" xfId="15"/>
    <cellStyle name="Currency [0]" xfId="16"/>
    <cellStyle name="Обычный_таблиця_бюджет" xfId="17"/>
    <cellStyle name="Percent" xfId="18"/>
    <cellStyle name="Comma" xfId="19"/>
    <cellStyle name="Comma [0]" xfId="20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5" sqref="A25:IV62"/>
    </sheetView>
  </sheetViews>
  <sheetFormatPr defaultColWidth="9.00390625" defaultRowHeight="12.75"/>
  <cols>
    <col min="1" max="1" width="3.875" style="1" customWidth="1"/>
    <col min="2" max="2" width="42.25390625" style="1" customWidth="1"/>
    <col min="3" max="3" width="10.75390625" style="1" customWidth="1"/>
    <col min="4" max="4" width="9.25390625" style="1" customWidth="1"/>
    <col min="5" max="5" width="8.875" style="1" customWidth="1"/>
    <col min="6" max="6" width="9.375" style="1" customWidth="1"/>
    <col min="7" max="7" width="9.125" style="1" customWidth="1"/>
    <col min="8" max="8" width="9.375" style="1" customWidth="1"/>
    <col min="9" max="9" width="10.75390625" style="1" customWidth="1"/>
    <col min="10" max="10" width="8.875" style="1" customWidth="1"/>
    <col min="11" max="11" width="10.125" style="11" hidden="1" customWidth="1"/>
    <col min="12" max="12" width="11.375" style="11" customWidth="1"/>
    <col min="13" max="13" width="11.625" style="1" bestFit="1" customWidth="1"/>
    <col min="14" max="14" width="9.375" style="1" customWidth="1"/>
    <col min="15" max="15" width="6.25390625" style="1" hidden="1" customWidth="1"/>
    <col min="16" max="16" width="10.00390625" style="1" customWidth="1"/>
    <col min="17" max="17" width="9.25390625" style="1" customWidth="1"/>
    <col min="18" max="18" width="9.375" style="1" customWidth="1"/>
    <col min="19" max="19" width="10.25390625" style="1" customWidth="1"/>
    <col min="20" max="20" width="10.00390625" style="1" customWidth="1"/>
    <col min="21" max="21" width="8.875" style="1" customWidth="1"/>
    <col min="22" max="22" width="9.875" style="1" customWidth="1"/>
    <col min="23" max="23" width="8.00390625" style="11" hidden="1" customWidth="1"/>
    <col min="24" max="24" width="9.875" style="11" customWidth="1"/>
    <col min="25" max="25" width="10.125" style="1" customWidth="1"/>
    <col min="26" max="16384" width="9.125" style="1" customWidth="1"/>
  </cols>
  <sheetData>
    <row r="1" spans="1:25" ht="12.75" customHeight="1">
      <c r="A1" s="1" t="s">
        <v>0</v>
      </c>
      <c r="M1" s="2" t="s">
        <v>1</v>
      </c>
      <c r="Y1" s="2" t="s">
        <v>2</v>
      </c>
    </row>
    <row r="2" spans="1:16" ht="18.75">
      <c r="A2" s="25"/>
      <c r="B2" s="25"/>
      <c r="C2" s="26" t="s">
        <v>3</v>
      </c>
      <c r="D2" s="26"/>
      <c r="E2" s="26"/>
      <c r="F2" s="26"/>
      <c r="G2" s="26"/>
      <c r="H2" s="26"/>
      <c r="I2" s="26"/>
      <c r="J2" s="26"/>
      <c r="K2" s="26"/>
      <c r="L2" s="26"/>
      <c r="M2" s="26"/>
      <c r="P2" s="18" t="s">
        <v>3</v>
      </c>
    </row>
    <row r="3" ht="9.75" customHeight="1"/>
    <row r="4" spans="1:25" ht="15.75" customHeight="1">
      <c r="A4" s="27" t="s">
        <v>4</v>
      </c>
      <c r="B4" s="28" t="s">
        <v>5</v>
      </c>
      <c r="C4" s="29" t="s">
        <v>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 t="s">
        <v>7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61.5" customHeight="1">
      <c r="A5" s="27"/>
      <c r="B5" s="28"/>
      <c r="C5" s="30" t="s">
        <v>8</v>
      </c>
      <c r="D5" s="30"/>
      <c r="E5" s="30" t="s">
        <v>9</v>
      </c>
      <c r="F5" s="30"/>
      <c r="G5" s="30" t="s">
        <v>10</v>
      </c>
      <c r="H5" s="30"/>
      <c r="I5" s="30" t="s">
        <v>11</v>
      </c>
      <c r="J5" s="30"/>
      <c r="K5" s="30" t="s">
        <v>12</v>
      </c>
      <c r="L5" s="31" t="s">
        <v>13</v>
      </c>
      <c r="M5" s="31"/>
      <c r="N5" s="30" t="s">
        <v>8</v>
      </c>
      <c r="O5" s="30"/>
      <c r="P5" s="30"/>
      <c r="Q5" s="30" t="s">
        <v>9</v>
      </c>
      <c r="R5" s="30"/>
      <c r="S5" s="30" t="s">
        <v>10</v>
      </c>
      <c r="T5" s="30"/>
      <c r="U5" s="30" t="s">
        <v>11</v>
      </c>
      <c r="V5" s="30"/>
      <c r="W5" s="30" t="s">
        <v>12</v>
      </c>
      <c r="X5" s="31" t="s">
        <v>13</v>
      </c>
      <c r="Y5" s="31"/>
    </row>
    <row r="6" spans="1:25" ht="39.75" customHeight="1">
      <c r="A6" s="27"/>
      <c r="B6" s="28"/>
      <c r="C6" s="3" t="s">
        <v>14</v>
      </c>
      <c r="D6" s="3" t="s">
        <v>15</v>
      </c>
      <c r="E6" s="3" t="s">
        <v>14</v>
      </c>
      <c r="F6" s="3" t="s">
        <v>15</v>
      </c>
      <c r="G6" s="3" t="s">
        <v>14</v>
      </c>
      <c r="H6" s="3" t="s">
        <v>15</v>
      </c>
      <c r="I6" s="3" t="s">
        <v>14</v>
      </c>
      <c r="J6" s="3" t="s">
        <v>15</v>
      </c>
      <c r="K6" s="30"/>
      <c r="L6" s="3" t="s">
        <v>14</v>
      </c>
      <c r="M6" s="3" t="s">
        <v>15</v>
      </c>
      <c r="N6" s="3" t="s">
        <v>14</v>
      </c>
      <c r="O6" s="3"/>
      <c r="P6" s="3" t="s">
        <v>15</v>
      </c>
      <c r="Q6" s="3" t="s">
        <v>14</v>
      </c>
      <c r="R6" s="3" t="s">
        <v>15</v>
      </c>
      <c r="S6" s="3" t="s">
        <v>14</v>
      </c>
      <c r="T6" s="3" t="s">
        <v>15</v>
      </c>
      <c r="U6" s="3" t="s">
        <v>14</v>
      </c>
      <c r="V6" s="3" t="s">
        <v>15</v>
      </c>
      <c r="W6" s="30"/>
      <c r="X6" s="3" t="s">
        <v>14</v>
      </c>
      <c r="Y6" s="3" t="s">
        <v>15</v>
      </c>
    </row>
    <row r="7" spans="1:25" ht="14.25" customHeight="1">
      <c r="A7" s="16" t="s">
        <v>16</v>
      </c>
      <c r="B7" s="16" t="s">
        <v>17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</row>
    <row r="8" spans="1:36" s="14" customFormat="1" ht="15" customHeight="1">
      <c r="A8" s="4">
        <v>1</v>
      </c>
      <c r="B8" s="5" t="str">
        <f>'Z1_6_1'!Y2</f>
        <v>Богородчанський районний суд Івано-Франківської області</v>
      </c>
      <c r="C8" s="24">
        <f>'Z1_6_1'!A2</f>
        <v>342</v>
      </c>
      <c r="D8" s="24">
        <f>'Z1_6_1'!B2</f>
        <v>123</v>
      </c>
      <c r="E8" s="12">
        <f>'Z1_6_1'!C2</f>
        <v>151</v>
      </c>
      <c r="F8" s="12">
        <f>'Z1_6_1'!D2</f>
        <v>138</v>
      </c>
      <c r="G8" s="12">
        <f>'Z1_6_1'!E2</f>
        <v>1080</v>
      </c>
      <c r="H8" s="12">
        <f>'Z1_6_1'!F2</f>
        <v>930</v>
      </c>
      <c r="I8" s="12">
        <f>'Z1_6_1'!G2</f>
        <v>3</v>
      </c>
      <c r="J8" s="12">
        <f>'Z1_6_1'!H2</f>
        <v>0</v>
      </c>
      <c r="K8" s="13">
        <f>'Z1_6_1'!I2</f>
        <v>1576</v>
      </c>
      <c r="L8" s="19">
        <f>C8+E8+G8+I8</f>
        <v>1576</v>
      </c>
      <c r="M8" s="19">
        <f>D8+F8+H8+J8</f>
        <v>1191</v>
      </c>
      <c r="N8" s="12">
        <f>'Z1_6_1'!L2</f>
        <v>339</v>
      </c>
      <c r="O8" s="12"/>
      <c r="P8" s="12">
        <f>'Z1_6_1'!M2</f>
        <v>121</v>
      </c>
      <c r="Q8" s="12">
        <f>'Z1_6_1'!N2</f>
        <v>138</v>
      </c>
      <c r="R8" s="12">
        <f>'Z1_6_1'!O2</f>
        <v>125</v>
      </c>
      <c r="S8" s="12">
        <f>'Z1_6_1'!P2</f>
        <v>1001</v>
      </c>
      <c r="T8" s="12">
        <f>'Z1_6_1'!Q2</f>
        <v>868</v>
      </c>
      <c r="U8" s="12">
        <f>'Z1_6_1'!R2</f>
        <v>3</v>
      </c>
      <c r="V8" s="12">
        <f>'Z1_6_1'!S2</f>
        <v>0</v>
      </c>
      <c r="W8" s="13">
        <f>'Z1_6_1'!T2</f>
        <v>1481</v>
      </c>
      <c r="X8" s="12">
        <f>'Z1_6_1'!T2</f>
        <v>1481</v>
      </c>
      <c r="Y8" s="20">
        <f>'Z1_6_1'!U2</f>
        <v>1114</v>
      </c>
      <c r="Z8" s="23"/>
      <c r="AA8" s="22"/>
      <c r="AB8" s="22"/>
      <c r="AC8" s="22"/>
      <c r="AD8" s="22"/>
      <c r="AE8" s="22"/>
      <c r="AF8" s="22"/>
      <c r="AG8" s="22"/>
      <c r="AH8" s="22"/>
      <c r="AI8" s="22"/>
      <c r="AJ8" s="17"/>
    </row>
    <row r="9" spans="1:36" s="14" customFormat="1" ht="15" customHeight="1">
      <c r="A9" s="4">
        <v>2</v>
      </c>
      <c r="B9" s="5" t="str">
        <f>'Z1_6_1'!Y3</f>
        <v>Болехівський міський суд Івано-Франківської області</v>
      </c>
      <c r="C9" s="24">
        <f>'Z1_6_1'!A3</f>
        <v>102</v>
      </c>
      <c r="D9" s="24">
        <f>'Z1_6_1'!B3</f>
        <v>51</v>
      </c>
      <c r="E9" s="12">
        <f>'Z1_6_1'!C3</f>
        <v>51</v>
      </c>
      <c r="F9" s="12">
        <f>'Z1_6_1'!D3</f>
        <v>38</v>
      </c>
      <c r="G9" s="12">
        <f>'Z1_6_1'!E3</f>
        <v>379</v>
      </c>
      <c r="H9" s="12">
        <f>'Z1_6_1'!F3</f>
        <v>306</v>
      </c>
      <c r="I9" s="12">
        <f>'Z1_6_1'!G3</f>
        <v>0</v>
      </c>
      <c r="J9" s="12">
        <f>'Z1_6_1'!H3</f>
        <v>0</v>
      </c>
      <c r="K9" s="13">
        <f>'Z1_6_1'!I3</f>
        <v>532</v>
      </c>
      <c r="L9" s="19">
        <f aca="true" t="shared" si="0" ref="L9:L24">C9+E9+G9+I9</f>
        <v>532</v>
      </c>
      <c r="M9" s="19">
        <f aca="true" t="shared" si="1" ref="M9:M24">D9+F9+H9+J9</f>
        <v>395</v>
      </c>
      <c r="N9" s="12">
        <f>'Z1_6_1'!L3</f>
        <v>97</v>
      </c>
      <c r="O9" s="12"/>
      <c r="P9" s="12">
        <f>'Z1_6_1'!M3</f>
        <v>46</v>
      </c>
      <c r="Q9" s="12">
        <f>'Z1_6_1'!N3</f>
        <v>48</v>
      </c>
      <c r="R9" s="12">
        <f>'Z1_6_1'!O3</f>
        <v>35</v>
      </c>
      <c r="S9" s="12">
        <f>'Z1_6_1'!P3</f>
        <v>358</v>
      </c>
      <c r="T9" s="12">
        <f>'Z1_6_1'!Q3</f>
        <v>286</v>
      </c>
      <c r="U9" s="12">
        <f>'Z1_6_1'!R3</f>
        <v>0</v>
      </c>
      <c r="V9" s="12">
        <f>'Z1_6_1'!S3</f>
        <v>0</v>
      </c>
      <c r="W9" s="13">
        <f>'Z1_6_1'!T3</f>
        <v>503</v>
      </c>
      <c r="X9" s="12">
        <f>'Z1_6_1'!T3</f>
        <v>503</v>
      </c>
      <c r="Y9" s="20">
        <f>'Z1_6_1'!U3</f>
        <v>367</v>
      </c>
      <c r="Z9" s="23"/>
      <c r="AA9" s="22"/>
      <c r="AB9" s="22"/>
      <c r="AC9" s="22"/>
      <c r="AD9" s="22"/>
      <c r="AE9" s="22"/>
      <c r="AF9" s="22"/>
      <c r="AG9" s="22"/>
      <c r="AH9" s="22"/>
      <c r="AI9" s="22"/>
      <c r="AJ9" s="17"/>
    </row>
    <row r="10" spans="1:36" s="14" customFormat="1" ht="15" customHeight="1">
      <c r="A10" s="4">
        <v>3</v>
      </c>
      <c r="B10" s="5" t="str">
        <f>'Z1_6_1'!Y4</f>
        <v>Верховинський районний суд Івано-Франківської області</v>
      </c>
      <c r="C10" s="24">
        <f>'Z1_6_1'!A4</f>
        <v>220</v>
      </c>
      <c r="D10" s="24">
        <f>'Z1_6_1'!B4</f>
        <v>102</v>
      </c>
      <c r="E10" s="12">
        <f>'Z1_6_1'!C4</f>
        <v>61</v>
      </c>
      <c r="F10" s="12">
        <f>'Z1_6_1'!D4</f>
        <v>53</v>
      </c>
      <c r="G10" s="12">
        <f>'Z1_6_1'!E4</f>
        <v>521</v>
      </c>
      <c r="H10" s="12">
        <f>'Z1_6_1'!F4</f>
        <v>408</v>
      </c>
      <c r="I10" s="12">
        <f>'Z1_6_1'!G4</f>
        <v>0</v>
      </c>
      <c r="J10" s="12">
        <f>'Z1_6_1'!H4</f>
        <v>0</v>
      </c>
      <c r="K10" s="13">
        <f>'Z1_6_1'!I4</f>
        <v>802</v>
      </c>
      <c r="L10" s="19">
        <f t="shared" si="0"/>
        <v>802</v>
      </c>
      <c r="M10" s="19">
        <f t="shared" si="1"/>
        <v>563</v>
      </c>
      <c r="N10" s="12">
        <f>'Z1_6_1'!L4</f>
        <v>212</v>
      </c>
      <c r="O10" s="12"/>
      <c r="P10" s="12">
        <f>'Z1_6_1'!M4</f>
        <v>95</v>
      </c>
      <c r="Q10" s="12">
        <f>'Z1_6_1'!N4</f>
        <v>50</v>
      </c>
      <c r="R10" s="12">
        <f>'Z1_6_1'!O4</f>
        <v>43</v>
      </c>
      <c r="S10" s="12">
        <f>'Z1_6_1'!P4</f>
        <v>471</v>
      </c>
      <c r="T10" s="12">
        <f>'Z1_6_1'!Q4</f>
        <v>364</v>
      </c>
      <c r="U10" s="12">
        <f>'Z1_6_1'!R4</f>
        <v>0</v>
      </c>
      <c r="V10" s="12">
        <f>'Z1_6_1'!S4</f>
        <v>0</v>
      </c>
      <c r="W10" s="13">
        <f>'Z1_6_1'!T4</f>
        <v>733</v>
      </c>
      <c r="X10" s="12">
        <f>'Z1_6_1'!T4</f>
        <v>733</v>
      </c>
      <c r="Y10" s="20">
        <f>'Z1_6_1'!U4</f>
        <v>502</v>
      </c>
      <c r="Z10" s="23"/>
      <c r="AA10" s="22"/>
      <c r="AB10" s="22"/>
      <c r="AC10" s="22"/>
      <c r="AD10" s="22"/>
      <c r="AE10" s="22"/>
      <c r="AF10" s="22"/>
      <c r="AG10" s="22"/>
      <c r="AH10" s="22"/>
      <c r="AI10" s="22"/>
      <c r="AJ10" s="17"/>
    </row>
    <row r="11" spans="1:36" s="14" customFormat="1" ht="15" customHeight="1">
      <c r="A11" s="4">
        <v>4</v>
      </c>
      <c r="B11" s="5" t="str">
        <f>'Z1_6_1'!Y5</f>
        <v>Галицький районний суд Івано-Франківської області</v>
      </c>
      <c r="C11" s="24">
        <f>'Z1_6_1'!A5</f>
        <v>686</v>
      </c>
      <c r="D11" s="24">
        <f>'Z1_6_1'!B5</f>
        <v>138</v>
      </c>
      <c r="E11" s="12">
        <f>'Z1_6_1'!C5</f>
        <v>121</v>
      </c>
      <c r="F11" s="12">
        <f>'Z1_6_1'!D5</f>
        <v>111</v>
      </c>
      <c r="G11" s="12">
        <f>'Z1_6_1'!E5</f>
        <v>1503</v>
      </c>
      <c r="H11" s="12">
        <f>'Z1_6_1'!F5</f>
        <v>1324</v>
      </c>
      <c r="I11" s="12">
        <f>'Z1_6_1'!G5</f>
        <v>5</v>
      </c>
      <c r="J11" s="12">
        <f>'Z1_6_1'!H5</f>
        <v>0</v>
      </c>
      <c r="K11" s="13">
        <f>'Z1_6_1'!I5</f>
        <v>2315</v>
      </c>
      <c r="L11" s="19">
        <f t="shared" si="0"/>
        <v>2315</v>
      </c>
      <c r="M11" s="19">
        <f t="shared" si="1"/>
        <v>1573</v>
      </c>
      <c r="N11" s="12">
        <f>'Z1_6_1'!L5</f>
        <v>652</v>
      </c>
      <c r="O11" s="12"/>
      <c r="P11" s="12">
        <f>'Z1_6_1'!M5</f>
        <v>108</v>
      </c>
      <c r="Q11" s="12">
        <f>'Z1_6_1'!N5</f>
        <v>110</v>
      </c>
      <c r="R11" s="12">
        <f>'Z1_6_1'!O5</f>
        <v>100</v>
      </c>
      <c r="S11" s="12">
        <f>'Z1_6_1'!P5</f>
        <v>1344</v>
      </c>
      <c r="T11" s="12">
        <f>'Z1_6_1'!Q5</f>
        <v>1185</v>
      </c>
      <c r="U11" s="12">
        <f>'Z1_6_1'!R5</f>
        <v>5</v>
      </c>
      <c r="V11" s="12">
        <f>'Z1_6_1'!S5</f>
        <v>0</v>
      </c>
      <c r="W11" s="13">
        <f>'Z1_6_1'!T5</f>
        <v>2111</v>
      </c>
      <c r="X11" s="12">
        <f>'Z1_6_1'!T5</f>
        <v>2111</v>
      </c>
      <c r="Y11" s="20">
        <f>'Z1_6_1'!U5</f>
        <v>1393</v>
      </c>
      <c r="Z11" s="23"/>
      <c r="AA11" s="22"/>
      <c r="AB11" s="22"/>
      <c r="AC11" s="22"/>
      <c r="AD11" s="22"/>
      <c r="AE11" s="22"/>
      <c r="AF11" s="22"/>
      <c r="AG11" s="22"/>
      <c r="AH11" s="22"/>
      <c r="AI11" s="22"/>
      <c r="AJ11" s="17"/>
    </row>
    <row r="12" spans="1:36" s="14" customFormat="1" ht="15" customHeight="1">
      <c r="A12" s="4">
        <v>5</v>
      </c>
      <c r="B12" s="5" t="str">
        <f>'Z1_6_1'!Y6</f>
        <v>Городенківський районний суд Івано-Франківської області</v>
      </c>
      <c r="C12" s="24">
        <f>'Z1_6_1'!A6</f>
        <v>287</v>
      </c>
      <c r="D12" s="24">
        <f>'Z1_6_1'!B6</f>
        <v>116</v>
      </c>
      <c r="E12" s="12">
        <f>'Z1_6_1'!C6</f>
        <v>81</v>
      </c>
      <c r="F12" s="12">
        <f>'Z1_6_1'!D6</f>
        <v>66</v>
      </c>
      <c r="G12" s="12">
        <f>'Z1_6_1'!E6</f>
        <v>1113</v>
      </c>
      <c r="H12" s="12">
        <f>'Z1_6_1'!F6</f>
        <v>952</v>
      </c>
      <c r="I12" s="12">
        <f>'Z1_6_1'!G6</f>
        <v>7</v>
      </c>
      <c r="J12" s="12">
        <f>'Z1_6_1'!H6</f>
        <v>0</v>
      </c>
      <c r="K12" s="13">
        <f>'Z1_6_1'!I6</f>
        <v>1488</v>
      </c>
      <c r="L12" s="19">
        <f t="shared" si="0"/>
        <v>1488</v>
      </c>
      <c r="M12" s="19">
        <f t="shared" si="1"/>
        <v>1134</v>
      </c>
      <c r="N12" s="12">
        <f>'Z1_6_1'!L6</f>
        <v>276</v>
      </c>
      <c r="O12" s="12"/>
      <c r="P12" s="12">
        <f>'Z1_6_1'!M6</f>
        <v>105</v>
      </c>
      <c r="Q12" s="12">
        <f>'Z1_6_1'!N6</f>
        <v>78</v>
      </c>
      <c r="R12" s="12">
        <f>'Z1_6_1'!O6</f>
        <v>64</v>
      </c>
      <c r="S12" s="12">
        <f>'Z1_6_1'!P6</f>
        <v>1025</v>
      </c>
      <c r="T12" s="12">
        <f>'Z1_6_1'!Q6</f>
        <v>896</v>
      </c>
      <c r="U12" s="12">
        <f>'Z1_6_1'!R6</f>
        <v>7</v>
      </c>
      <c r="V12" s="12">
        <f>'Z1_6_1'!S6</f>
        <v>0</v>
      </c>
      <c r="W12" s="13">
        <f>'Z1_6_1'!T6</f>
        <v>1386</v>
      </c>
      <c r="X12" s="12">
        <f>'Z1_6_1'!T6</f>
        <v>1386</v>
      </c>
      <c r="Y12" s="20">
        <f>'Z1_6_1'!U6</f>
        <v>1065</v>
      </c>
      <c r="Z12" s="23"/>
      <c r="AA12" s="22"/>
      <c r="AB12" s="22"/>
      <c r="AC12" s="22"/>
      <c r="AD12" s="22"/>
      <c r="AE12" s="22"/>
      <c r="AF12" s="22"/>
      <c r="AG12" s="22"/>
      <c r="AH12" s="22"/>
      <c r="AI12" s="22"/>
      <c r="AJ12" s="17"/>
    </row>
    <row r="13" spans="1:36" s="14" customFormat="1" ht="15" customHeight="1">
      <c r="A13" s="4">
        <v>6</v>
      </c>
      <c r="B13" s="5" t="str">
        <f>'Z1_6_1'!Y7</f>
        <v>Долинський районний суд Івано-Франківської області</v>
      </c>
      <c r="C13" s="24">
        <f>'Z1_6_1'!A7</f>
        <v>936</v>
      </c>
      <c r="D13" s="24">
        <f>'Z1_6_1'!B7</f>
        <v>161</v>
      </c>
      <c r="E13" s="12">
        <f>'Z1_6_1'!C7</f>
        <v>124</v>
      </c>
      <c r="F13" s="12">
        <f>'Z1_6_1'!D7</f>
        <v>93</v>
      </c>
      <c r="G13" s="12">
        <f>'Z1_6_1'!E7</f>
        <v>1573</v>
      </c>
      <c r="H13" s="12">
        <f>'Z1_6_1'!F7</f>
        <v>1257</v>
      </c>
      <c r="I13" s="12">
        <f>'Z1_6_1'!G7</f>
        <v>4</v>
      </c>
      <c r="J13" s="12">
        <f>'Z1_6_1'!H7</f>
        <v>0</v>
      </c>
      <c r="K13" s="13">
        <f>'Z1_6_1'!I7</f>
        <v>2637</v>
      </c>
      <c r="L13" s="19">
        <f t="shared" si="0"/>
        <v>2637</v>
      </c>
      <c r="M13" s="19">
        <f t="shared" si="1"/>
        <v>1511</v>
      </c>
      <c r="N13" s="12">
        <f>'Z1_6_1'!L7</f>
        <v>913</v>
      </c>
      <c r="O13" s="12"/>
      <c r="P13" s="12">
        <f>'Z1_6_1'!M7</f>
        <v>141</v>
      </c>
      <c r="Q13" s="12">
        <f>'Z1_6_1'!N7</f>
        <v>119</v>
      </c>
      <c r="R13" s="12">
        <f>'Z1_6_1'!O7</f>
        <v>89</v>
      </c>
      <c r="S13" s="12">
        <f>'Z1_6_1'!P7</f>
        <v>1400</v>
      </c>
      <c r="T13" s="12">
        <f>'Z1_6_1'!Q7</f>
        <v>1115</v>
      </c>
      <c r="U13" s="12">
        <f>'Z1_6_1'!R7</f>
        <v>4</v>
      </c>
      <c r="V13" s="12">
        <f>'Z1_6_1'!S7</f>
        <v>0</v>
      </c>
      <c r="W13" s="13">
        <f>'Z1_6_1'!T7</f>
        <v>2436</v>
      </c>
      <c r="X13" s="12">
        <f>'Z1_6_1'!T7</f>
        <v>2436</v>
      </c>
      <c r="Y13" s="20">
        <f>'Z1_6_1'!U7</f>
        <v>1345</v>
      </c>
      <c r="Z13" s="23"/>
      <c r="AA13" s="22"/>
      <c r="AB13" s="22"/>
      <c r="AC13" s="22"/>
      <c r="AD13" s="22"/>
      <c r="AE13" s="22"/>
      <c r="AF13" s="22"/>
      <c r="AG13" s="22"/>
      <c r="AH13" s="22"/>
      <c r="AI13" s="22"/>
      <c r="AJ13" s="17"/>
    </row>
    <row r="14" spans="1:36" s="14" customFormat="1" ht="15" customHeight="1">
      <c r="A14" s="4">
        <v>7</v>
      </c>
      <c r="B14" s="5" t="str">
        <f>'Z1_6_1'!Y8</f>
        <v>Івано-Франківський міський суд Івано-Франківської області</v>
      </c>
      <c r="C14" s="24">
        <f>'Z1_6_1'!A8</f>
        <v>5225</v>
      </c>
      <c r="D14" s="24">
        <f>'Z1_6_1'!B8</f>
        <v>643</v>
      </c>
      <c r="E14" s="12">
        <f>'Z1_6_1'!C8</f>
        <v>1053</v>
      </c>
      <c r="F14" s="12">
        <f>'Z1_6_1'!D8</f>
        <v>833</v>
      </c>
      <c r="G14" s="12">
        <f>'Z1_6_1'!E8</f>
        <v>9824</v>
      </c>
      <c r="H14" s="12">
        <f>'Z1_6_1'!F8</f>
        <v>7592</v>
      </c>
      <c r="I14" s="12">
        <f>'Z1_6_1'!G8</f>
        <v>31</v>
      </c>
      <c r="J14" s="12">
        <f>'Z1_6_1'!H8</f>
        <v>1</v>
      </c>
      <c r="K14" s="13">
        <f>'Z1_6_1'!I8</f>
        <v>16133</v>
      </c>
      <c r="L14" s="19">
        <f t="shared" si="0"/>
        <v>16133</v>
      </c>
      <c r="M14" s="19">
        <f t="shared" si="1"/>
        <v>9069</v>
      </c>
      <c r="N14" s="12">
        <f>'Z1_6_1'!L8</f>
        <v>4986</v>
      </c>
      <c r="O14" s="12"/>
      <c r="P14" s="12">
        <f>'Z1_6_1'!M8</f>
        <v>436</v>
      </c>
      <c r="Q14" s="12">
        <f>'Z1_6_1'!N8</f>
        <v>897</v>
      </c>
      <c r="R14" s="12">
        <f>'Z1_6_1'!O8</f>
        <v>698</v>
      </c>
      <c r="S14" s="12">
        <f>'Z1_6_1'!P8</f>
        <v>7548</v>
      </c>
      <c r="T14" s="12">
        <f>'Z1_6_1'!Q8</f>
        <v>5900</v>
      </c>
      <c r="U14" s="12">
        <f>'Z1_6_1'!R8</f>
        <v>31</v>
      </c>
      <c r="V14" s="12">
        <f>'Z1_6_1'!S8</f>
        <v>1</v>
      </c>
      <c r="W14" s="13">
        <f>'Z1_6_1'!T8</f>
        <v>13462</v>
      </c>
      <c r="X14" s="12">
        <f>'Z1_6_1'!T8</f>
        <v>13462</v>
      </c>
      <c r="Y14" s="20">
        <f>'Z1_6_1'!U8</f>
        <v>7035</v>
      </c>
      <c r="Z14" s="23"/>
      <c r="AA14" s="22"/>
      <c r="AB14" s="22"/>
      <c r="AC14" s="22"/>
      <c r="AD14" s="22"/>
      <c r="AE14" s="22"/>
      <c r="AF14" s="22"/>
      <c r="AG14" s="22"/>
      <c r="AH14" s="22"/>
      <c r="AI14" s="22"/>
      <c r="AJ14" s="17"/>
    </row>
    <row r="15" spans="1:36" s="14" customFormat="1" ht="15" customHeight="1">
      <c r="A15" s="4">
        <v>8</v>
      </c>
      <c r="B15" s="5" t="str">
        <f>'Z1_6_1'!Y9</f>
        <v>Калуський міськрайонний суд Івано-Франківської області</v>
      </c>
      <c r="C15" s="24">
        <f>'Z1_6_1'!A9</f>
        <v>1074</v>
      </c>
      <c r="D15" s="24">
        <f>'Z1_6_1'!B9</f>
        <v>308</v>
      </c>
      <c r="E15" s="12">
        <f>'Z1_6_1'!C9</f>
        <v>507</v>
      </c>
      <c r="F15" s="12">
        <f>'Z1_6_1'!D9</f>
        <v>346</v>
      </c>
      <c r="G15" s="12">
        <f>'Z1_6_1'!E9</f>
        <v>3913</v>
      </c>
      <c r="H15" s="12">
        <f>'Z1_6_1'!F9</f>
        <v>2524</v>
      </c>
      <c r="I15" s="12">
        <f>'Z1_6_1'!G9</f>
        <v>20</v>
      </c>
      <c r="J15" s="12">
        <f>'Z1_6_1'!H9</f>
        <v>0</v>
      </c>
      <c r="K15" s="13">
        <f>'Z1_6_1'!I9</f>
        <v>5514</v>
      </c>
      <c r="L15" s="19">
        <f t="shared" si="0"/>
        <v>5514</v>
      </c>
      <c r="M15" s="19">
        <f t="shared" si="1"/>
        <v>3178</v>
      </c>
      <c r="N15" s="12">
        <f>'Z1_6_1'!L9</f>
        <v>1021</v>
      </c>
      <c r="O15" s="12"/>
      <c r="P15" s="12">
        <f>'Z1_6_1'!M9</f>
        <v>262</v>
      </c>
      <c r="Q15" s="12">
        <f>'Z1_6_1'!N9</f>
        <v>461</v>
      </c>
      <c r="R15" s="12">
        <f>'Z1_6_1'!O9</f>
        <v>307</v>
      </c>
      <c r="S15" s="12">
        <f>'Z1_6_1'!P9</f>
        <v>3708</v>
      </c>
      <c r="T15" s="12">
        <f>'Z1_6_1'!Q9</f>
        <v>2338</v>
      </c>
      <c r="U15" s="12">
        <f>'Z1_6_1'!R9</f>
        <v>19</v>
      </c>
      <c r="V15" s="12">
        <f>'Z1_6_1'!S9</f>
        <v>0</v>
      </c>
      <c r="W15" s="13">
        <f>'Z1_6_1'!T9</f>
        <v>5209</v>
      </c>
      <c r="X15" s="12">
        <f>'Z1_6_1'!T9</f>
        <v>5209</v>
      </c>
      <c r="Y15" s="20">
        <f>'Z1_6_1'!U9</f>
        <v>2907</v>
      </c>
      <c r="Z15" s="23"/>
      <c r="AA15" s="22"/>
      <c r="AB15" s="22"/>
      <c r="AC15" s="22"/>
      <c r="AD15" s="22"/>
      <c r="AE15" s="22"/>
      <c r="AF15" s="22"/>
      <c r="AG15" s="22"/>
      <c r="AH15" s="22"/>
      <c r="AI15" s="22"/>
      <c r="AJ15" s="17"/>
    </row>
    <row r="16" spans="1:36" s="14" customFormat="1" ht="15" customHeight="1">
      <c r="A16" s="4">
        <v>9</v>
      </c>
      <c r="B16" s="5" t="str">
        <f>'Z1_6_1'!Y10</f>
        <v>Коломийський міськрайонний суд Івано-Франківської області</v>
      </c>
      <c r="C16" s="24">
        <f>'Z1_6_1'!A10</f>
        <v>1793</v>
      </c>
      <c r="D16" s="24">
        <f>'Z1_6_1'!B10</f>
        <v>365</v>
      </c>
      <c r="E16" s="12">
        <f>'Z1_6_1'!C10</f>
        <v>209</v>
      </c>
      <c r="F16" s="12">
        <f>'Z1_6_1'!D10</f>
        <v>174</v>
      </c>
      <c r="G16" s="12">
        <f>'Z1_6_1'!E10</f>
        <v>3710</v>
      </c>
      <c r="H16" s="12">
        <f>'Z1_6_1'!F10</f>
        <v>3018</v>
      </c>
      <c r="I16" s="12">
        <f>'Z1_6_1'!G10</f>
        <v>40</v>
      </c>
      <c r="J16" s="12">
        <f>'Z1_6_1'!H10</f>
        <v>0</v>
      </c>
      <c r="K16" s="13">
        <f>'Z1_6_1'!I10</f>
        <v>5752</v>
      </c>
      <c r="L16" s="19">
        <f t="shared" si="0"/>
        <v>5752</v>
      </c>
      <c r="M16" s="19">
        <f t="shared" si="1"/>
        <v>3557</v>
      </c>
      <c r="N16" s="12">
        <f>'Z1_6_1'!L10</f>
        <v>1733</v>
      </c>
      <c r="O16" s="12"/>
      <c r="P16" s="12">
        <f>'Z1_6_1'!M10</f>
        <v>313</v>
      </c>
      <c r="Q16" s="12">
        <f>'Z1_6_1'!N10</f>
        <v>199</v>
      </c>
      <c r="R16" s="12">
        <f>'Z1_6_1'!O10</f>
        <v>166</v>
      </c>
      <c r="S16" s="12">
        <f>'Z1_6_1'!P10</f>
        <v>3414</v>
      </c>
      <c r="T16" s="12">
        <f>'Z1_6_1'!Q10</f>
        <v>2743</v>
      </c>
      <c r="U16" s="12">
        <f>'Z1_6_1'!R10</f>
        <v>38</v>
      </c>
      <c r="V16" s="12">
        <f>'Z1_6_1'!S10</f>
        <v>0</v>
      </c>
      <c r="W16" s="13">
        <f>'Z1_6_1'!T10</f>
        <v>5384</v>
      </c>
      <c r="X16" s="12">
        <f>'Z1_6_1'!T10</f>
        <v>5384</v>
      </c>
      <c r="Y16" s="20">
        <f>'Z1_6_1'!U10</f>
        <v>3222</v>
      </c>
      <c r="Z16" s="23"/>
      <c r="AA16" s="22"/>
      <c r="AB16" s="22"/>
      <c r="AC16" s="22"/>
      <c r="AD16" s="22"/>
      <c r="AE16" s="22"/>
      <c r="AF16" s="22"/>
      <c r="AG16" s="22"/>
      <c r="AH16" s="22"/>
      <c r="AI16" s="22"/>
      <c r="AJ16" s="17"/>
    </row>
    <row r="17" spans="1:36" s="14" customFormat="1" ht="15" customHeight="1">
      <c r="A17" s="4">
        <v>10</v>
      </c>
      <c r="B17" s="5" t="str">
        <f>'Z1_6_1'!Y11</f>
        <v>Косівський районний суд Івано-Франківської області</v>
      </c>
      <c r="C17" s="24">
        <f>'Z1_6_1'!A11</f>
        <v>604</v>
      </c>
      <c r="D17" s="24">
        <f>'Z1_6_1'!B11</f>
        <v>154</v>
      </c>
      <c r="E17" s="12">
        <f>'Z1_6_1'!C11</f>
        <v>125</v>
      </c>
      <c r="F17" s="12">
        <f>'Z1_6_1'!D11</f>
        <v>94</v>
      </c>
      <c r="G17" s="12">
        <f>'Z1_6_1'!E11</f>
        <v>1608</v>
      </c>
      <c r="H17" s="12">
        <f>'Z1_6_1'!F11</f>
        <v>1370</v>
      </c>
      <c r="I17" s="12">
        <f>'Z1_6_1'!G11</f>
        <v>0</v>
      </c>
      <c r="J17" s="12">
        <f>'Z1_6_1'!H11</f>
        <v>0</v>
      </c>
      <c r="K17" s="13">
        <f>'Z1_6_1'!I11</f>
        <v>2337</v>
      </c>
      <c r="L17" s="19">
        <f t="shared" si="0"/>
        <v>2337</v>
      </c>
      <c r="M17" s="19">
        <f t="shared" si="1"/>
        <v>1618</v>
      </c>
      <c r="N17" s="12">
        <f>'Z1_6_1'!L11</f>
        <v>578</v>
      </c>
      <c r="O17" s="12"/>
      <c r="P17" s="12">
        <f>'Z1_6_1'!M11</f>
        <v>129</v>
      </c>
      <c r="Q17" s="12">
        <f>'Z1_6_1'!N11</f>
        <v>116</v>
      </c>
      <c r="R17" s="12">
        <f>'Z1_6_1'!O11</f>
        <v>85</v>
      </c>
      <c r="S17" s="12">
        <f>'Z1_6_1'!P11</f>
        <v>1467</v>
      </c>
      <c r="T17" s="12">
        <f>'Z1_6_1'!Q11</f>
        <v>1240</v>
      </c>
      <c r="U17" s="12">
        <f>'Z1_6_1'!R11</f>
        <v>0</v>
      </c>
      <c r="V17" s="12">
        <f>'Z1_6_1'!S11</f>
        <v>0</v>
      </c>
      <c r="W17" s="13">
        <f>'Z1_6_1'!T11</f>
        <v>2161</v>
      </c>
      <c r="X17" s="12">
        <f>'Z1_6_1'!T11</f>
        <v>2161</v>
      </c>
      <c r="Y17" s="20">
        <f>'Z1_6_1'!U11</f>
        <v>1454</v>
      </c>
      <c r="Z17" s="23"/>
      <c r="AA17" s="22"/>
      <c r="AB17" s="22"/>
      <c r="AC17" s="22"/>
      <c r="AD17" s="22"/>
      <c r="AE17" s="22"/>
      <c r="AF17" s="22"/>
      <c r="AG17" s="22"/>
      <c r="AH17" s="22"/>
      <c r="AI17" s="22"/>
      <c r="AJ17" s="17"/>
    </row>
    <row r="18" spans="1:36" s="14" customFormat="1" ht="15" customHeight="1">
      <c r="A18" s="4">
        <v>11</v>
      </c>
      <c r="B18" s="5" t="str">
        <f>'Z1_6_1'!Y12</f>
        <v>Надвірнянський районний суд Івано-Франківської області</v>
      </c>
      <c r="C18" s="24">
        <f>'Z1_6_1'!A12</f>
        <v>878</v>
      </c>
      <c r="D18" s="24">
        <f>'Z1_6_1'!B12</f>
        <v>268</v>
      </c>
      <c r="E18" s="12">
        <f>'Z1_6_1'!C12</f>
        <v>236</v>
      </c>
      <c r="F18" s="12">
        <f>'Z1_6_1'!D12</f>
        <v>217</v>
      </c>
      <c r="G18" s="12">
        <f>'Z1_6_1'!E12</f>
        <v>1627</v>
      </c>
      <c r="H18" s="12">
        <f>'Z1_6_1'!F12</f>
        <v>1430</v>
      </c>
      <c r="I18" s="12">
        <f>'Z1_6_1'!G12</f>
        <v>7</v>
      </c>
      <c r="J18" s="12">
        <f>'Z1_6_1'!H12</f>
        <v>0</v>
      </c>
      <c r="K18" s="13">
        <f>'Z1_6_1'!I12</f>
        <v>2748</v>
      </c>
      <c r="L18" s="19">
        <f t="shared" si="0"/>
        <v>2748</v>
      </c>
      <c r="M18" s="19">
        <f t="shared" si="1"/>
        <v>1915</v>
      </c>
      <c r="N18" s="12">
        <f>'Z1_6_1'!L12</f>
        <v>843</v>
      </c>
      <c r="O18" s="12"/>
      <c r="P18" s="12">
        <f>'Z1_6_1'!M12</f>
        <v>235</v>
      </c>
      <c r="Q18" s="12">
        <f>'Z1_6_1'!N12</f>
        <v>205</v>
      </c>
      <c r="R18" s="12">
        <f>'Z1_6_1'!O12</f>
        <v>187</v>
      </c>
      <c r="S18" s="12">
        <f>'Z1_6_1'!P12</f>
        <v>1458</v>
      </c>
      <c r="T18" s="12">
        <f>'Z1_6_1'!Q12</f>
        <v>1266</v>
      </c>
      <c r="U18" s="12">
        <f>'Z1_6_1'!R12</f>
        <v>7</v>
      </c>
      <c r="V18" s="12">
        <f>'Z1_6_1'!S12</f>
        <v>0</v>
      </c>
      <c r="W18" s="13">
        <f>'Z1_6_1'!T12</f>
        <v>2513</v>
      </c>
      <c r="X18" s="12">
        <f>'Z1_6_1'!T12</f>
        <v>2513</v>
      </c>
      <c r="Y18" s="20">
        <f>'Z1_6_1'!U12</f>
        <v>1688</v>
      </c>
      <c r="Z18" s="23"/>
      <c r="AA18" s="22"/>
      <c r="AB18" s="22"/>
      <c r="AC18" s="22"/>
      <c r="AD18" s="22"/>
      <c r="AE18" s="22"/>
      <c r="AF18" s="22"/>
      <c r="AG18" s="22"/>
      <c r="AH18" s="22"/>
      <c r="AI18" s="22"/>
      <c r="AJ18" s="17"/>
    </row>
    <row r="19" spans="1:36" s="14" customFormat="1" ht="15" customHeight="1">
      <c r="A19" s="4">
        <v>12</v>
      </c>
      <c r="B19" s="5" t="str">
        <f>'Z1_6_1'!Y13</f>
        <v>Рогатинський районний суд Івано-Франківської області</v>
      </c>
      <c r="C19" s="24">
        <f>'Z1_6_1'!A13</f>
        <v>381</v>
      </c>
      <c r="D19" s="24">
        <f>'Z1_6_1'!B13</f>
        <v>124</v>
      </c>
      <c r="E19" s="12">
        <f>'Z1_6_1'!C13</f>
        <v>102</v>
      </c>
      <c r="F19" s="12">
        <f>'Z1_6_1'!D13</f>
        <v>75</v>
      </c>
      <c r="G19" s="12">
        <f>'Z1_6_1'!E13</f>
        <v>730</v>
      </c>
      <c r="H19" s="12">
        <f>'Z1_6_1'!F13</f>
        <v>612</v>
      </c>
      <c r="I19" s="12">
        <f>'Z1_6_1'!G13</f>
        <v>5</v>
      </c>
      <c r="J19" s="12">
        <f>'Z1_6_1'!H13</f>
        <v>0</v>
      </c>
      <c r="K19" s="13">
        <f>'Z1_6_1'!I13</f>
        <v>1218</v>
      </c>
      <c r="L19" s="19">
        <f t="shared" si="0"/>
        <v>1218</v>
      </c>
      <c r="M19" s="19">
        <f t="shared" si="1"/>
        <v>811</v>
      </c>
      <c r="N19" s="12">
        <f>'Z1_6_1'!L13</f>
        <v>367</v>
      </c>
      <c r="O19" s="12"/>
      <c r="P19" s="12">
        <f>'Z1_6_1'!M13</f>
        <v>112</v>
      </c>
      <c r="Q19" s="12">
        <f>'Z1_6_1'!N13</f>
        <v>90</v>
      </c>
      <c r="R19" s="12">
        <f>'Z1_6_1'!O13</f>
        <v>64</v>
      </c>
      <c r="S19" s="12">
        <f>'Z1_6_1'!P13</f>
        <v>658</v>
      </c>
      <c r="T19" s="12">
        <f>'Z1_6_1'!Q13</f>
        <v>543</v>
      </c>
      <c r="U19" s="12">
        <f>'Z1_6_1'!R13</f>
        <v>5</v>
      </c>
      <c r="V19" s="12">
        <f>'Z1_6_1'!S13</f>
        <v>0</v>
      </c>
      <c r="W19" s="13">
        <f>'Z1_6_1'!T13</f>
        <v>1120</v>
      </c>
      <c r="X19" s="12">
        <f>'Z1_6_1'!T13</f>
        <v>1120</v>
      </c>
      <c r="Y19" s="20">
        <f>'Z1_6_1'!U13</f>
        <v>719</v>
      </c>
      <c r="Z19" s="23"/>
      <c r="AA19" s="22"/>
      <c r="AB19" s="22"/>
      <c r="AC19" s="22"/>
      <c r="AD19" s="22"/>
      <c r="AE19" s="22"/>
      <c r="AF19" s="22"/>
      <c r="AG19" s="22"/>
      <c r="AH19" s="22"/>
      <c r="AI19" s="22"/>
      <c r="AJ19" s="17"/>
    </row>
    <row r="20" spans="1:36" s="14" customFormat="1" ht="15" customHeight="1">
      <c r="A20" s="4">
        <v>13</v>
      </c>
      <c r="B20" s="5" t="str">
        <f>'Z1_6_1'!Y14</f>
        <v>Рожнятівський районний суд Івано-Франківської області</v>
      </c>
      <c r="C20" s="24">
        <f>'Z1_6_1'!A14</f>
        <v>442</v>
      </c>
      <c r="D20" s="24">
        <f>'Z1_6_1'!B14</f>
        <v>104</v>
      </c>
      <c r="E20" s="12">
        <f>'Z1_6_1'!C14</f>
        <v>96</v>
      </c>
      <c r="F20" s="12">
        <f>'Z1_6_1'!D14</f>
        <v>73</v>
      </c>
      <c r="G20" s="12">
        <f>'Z1_6_1'!E14</f>
        <v>1096</v>
      </c>
      <c r="H20" s="12">
        <f>'Z1_6_1'!F14</f>
        <v>923</v>
      </c>
      <c r="I20" s="12">
        <f>'Z1_6_1'!G14</f>
        <v>1</v>
      </c>
      <c r="J20" s="12">
        <f>'Z1_6_1'!H14</f>
        <v>0</v>
      </c>
      <c r="K20" s="13">
        <f>'Z1_6_1'!I14</f>
        <v>1635</v>
      </c>
      <c r="L20" s="19">
        <f t="shared" si="0"/>
        <v>1635</v>
      </c>
      <c r="M20" s="19">
        <f t="shared" si="1"/>
        <v>1100</v>
      </c>
      <c r="N20" s="12">
        <f>'Z1_6_1'!L14</f>
        <v>430</v>
      </c>
      <c r="O20" s="12"/>
      <c r="P20" s="12">
        <f>'Z1_6_1'!M14</f>
        <v>94</v>
      </c>
      <c r="Q20" s="12">
        <f>'Z1_6_1'!N14</f>
        <v>79</v>
      </c>
      <c r="R20" s="12">
        <f>'Z1_6_1'!O14</f>
        <v>57</v>
      </c>
      <c r="S20" s="12">
        <f>'Z1_6_1'!P14</f>
        <v>980</v>
      </c>
      <c r="T20" s="12">
        <f>'Z1_6_1'!Q14</f>
        <v>812</v>
      </c>
      <c r="U20" s="12">
        <f>'Z1_6_1'!R14</f>
        <v>1</v>
      </c>
      <c r="V20" s="12">
        <f>'Z1_6_1'!S14</f>
        <v>0</v>
      </c>
      <c r="W20" s="13">
        <f>'Z1_6_1'!T14</f>
        <v>1490</v>
      </c>
      <c r="X20" s="12">
        <f>'Z1_6_1'!T14</f>
        <v>1490</v>
      </c>
      <c r="Y20" s="20">
        <f>'Z1_6_1'!U14</f>
        <v>963</v>
      </c>
      <c r="Z20" s="23"/>
      <c r="AA20" s="22"/>
      <c r="AB20" s="22"/>
      <c r="AC20" s="22"/>
      <c r="AD20" s="22"/>
      <c r="AE20" s="22"/>
      <c r="AF20" s="22"/>
      <c r="AG20" s="22"/>
      <c r="AH20" s="22"/>
      <c r="AI20" s="22"/>
      <c r="AJ20" s="17"/>
    </row>
    <row r="21" spans="1:36" s="14" customFormat="1" ht="15" customHeight="1">
      <c r="A21" s="4">
        <v>14</v>
      </c>
      <c r="B21" s="5" t="str">
        <f>'Z1_6_1'!Y15</f>
        <v>Снятинський районний суд Івано-Франківської області</v>
      </c>
      <c r="C21" s="24">
        <f>'Z1_6_1'!A15</f>
        <v>403</v>
      </c>
      <c r="D21" s="24">
        <f>'Z1_6_1'!B15</f>
        <v>136</v>
      </c>
      <c r="E21" s="12">
        <f>'Z1_6_1'!C15</f>
        <v>132</v>
      </c>
      <c r="F21" s="12">
        <f>'Z1_6_1'!D15</f>
        <v>83</v>
      </c>
      <c r="G21" s="12">
        <f>'Z1_6_1'!E15</f>
        <v>1350</v>
      </c>
      <c r="H21" s="12">
        <f>'Z1_6_1'!F15</f>
        <v>1035</v>
      </c>
      <c r="I21" s="12">
        <f>'Z1_6_1'!G15</f>
        <v>4</v>
      </c>
      <c r="J21" s="12">
        <f>'Z1_6_1'!H15</f>
        <v>0</v>
      </c>
      <c r="K21" s="13">
        <f>'Z1_6_1'!I15</f>
        <v>1889</v>
      </c>
      <c r="L21" s="19">
        <f t="shared" si="0"/>
        <v>1889</v>
      </c>
      <c r="M21" s="19">
        <f t="shared" si="1"/>
        <v>1254</v>
      </c>
      <c r="N21" s="12">
        <f>'Z1_6_1'!L15</f>
        <v>379</v>
      </c>
      <c r="O21" s="12"/>
      <c r="P21" s="12">
        <f>'Z1_6_1'!M15</f>
        <v>124</v>
      </c>
      <c r="Q21" s="12">
        <f>'Z1_6_1'!N15</f>
        <v>124</v>
      </c>
      <c r="R21" s="12">
        <f>'Z1_6_1'!O15</f>
        <v>78</v>
      </c>
      <c r="S21" s="12">
        <f>'Z1_6_1'!P15</f>
        <v>1224</v>
      </c>
      <c r="T21" s="12">
        <f>'Z1_6_1'!Q15</f>
        <v>923</v>
      </c>
      <c r="U21" s="12">
        <f>'Z1_6_1'!R15</f>
        <v>3</v>
      </c>
      <c r="V21" s="12">
        <f>'Z1_6_1'!S15</f>
        <v>0</v>
      </c>
      <c r="W21" s="13">
        <f>'Z1_6_1'!T15</f>
        <v>1730</v>
      </c>
      <c r="X21" s="12">
        <f>'Z1_6_1'!T15</f>
        <v>1730</v>
      </c>
      <c r="Y21" s="20">
        <f>'Z1_6_1'!U15</f>
        <v>1125</v>
      </c>
      <c r="Z21" s="23"/>
      <c r="AA21" s="22"/>
      <c r="AB21" s="22"/>
      <c r="AC21" s="22"/>
      <c r="AD21" s="22"/>
      <c r="AE21" s="22"/>
      <c r="AF21" s="22"/>
      <c r="AG21" s="22"/>
      <c r="AH21" s="22"/>
      <c r="AI21" s="22"/>
      <c r="AJ21" s="17"/>
    </row>
    <row r="22" spans="1:36" s="14" customFormat="1" ht="15" customHeight="1">
      <c r="A22" s="4">
        <v>15</v>
      </c>
      <c r="B22" s="5" t="str">
        <f>'Z1_6_1'!Y16</f>
        <v>Тисменицький районний суд Івано-Франківської області</v>
      </c>
      <c r="C22" s="24">
        <f>'Z1_6_1'!A16</f>
        <v>604</v>
      </c>
      <c r="D22" s="24">
        <f>'Z1_6_1'!B16</f>
        <v>178</v>
      </c>
      <c r="E22" s="12">
        <f>'Z1_6_1'!C16</f>
        <v>134</v>
      </c>
      <c r="F22" s="12">
        <f>'Z1_6_1'!D16</f>
        <v>104</v>
      </c>
      <c r="G22" s="12">
        <f>'Z1_6_1'!E16</f>
        <v>1866</v>
      </c>
      <c r="H22" s="12">
        <f>'Z1_6_1'!F16</f>
        <v>1541</v>
      </c>
      <c r="I22" s="12">
        <f>'Z1_6_1'!G16</f>
        <v>7</v>
      </c>
      <c r="J22" s="12">
        <f>'Z1_6_1'!H16</f>
        <v>0</v>
      </c>
      <c r="K22" s="13">
        <f>'Z1_6_1'!I16</f>
        <v>2611</v>
      </c>
      <c r="L22" s="19">
        <f t="shared" si="0"/>
        <v>2611</v>
      </c>
      <c r="M22" s="19">
        <f t="shared" si="1"/>
        <v>1823</v>
      </c>
      <c r="N22" s="12">
        <f>'Z1_6_1'!L16</f>
        <v>574</v>
      </c>
      <c r="O22" s="12"/>
      <c r="P22" s="12">
        <f>'Z1_6_1'!M16</f>
        <v>151</v>
      </c>
      <c r="Q22" s="12">
        <f>'Z1_6_1'!N16</f>
        <v>121</v>
      </c>
      <c r="R22" s="12">
        <f>'Z1_6_1'!O16</f>
        <v>93</v>
      </c>
      <c r="S22" s="12">
        <f>'Z1_6_1'!P16</f>
        <v>1597</v>
      </c>
      <c r="T22" s="12">
        <f>'Z1_6_1'!Q16</f>
        <v>1294</v>
      </c>
      <c r="U22" s="12">
        <f>'Z1_6_1'!R16</f>
        <v>7</v>
      </c>
      <c r="V22" s="12">
        <f>'Z1_6_1'!S16</f>
        <v>0</v>
      </c>
      <c r="W22" s="13">
        <f>'Z1_6_1'!T16</f>
        <v>2299</v>
      </c>
      <c r="X22" s="12">
        <f>'Z1_6_1'!T16</f>
        <v>2299</v>
      </c>
      <c r="Y22" s="20">
        <f>'Z1_6_1'!U16</f>
        <v>1538</v>
      </c>
      <c r="Z22" s="23"/>
      <c r="AA22" s="22"/>
      <c r="AB22" s="22"/>
      <c r="AC22" s="22"/>
      <c r="AD22" s="22"/>
      <c r="AE22" s="22"/>
      <c r="AF22" s="22"/>
      <c r="AG22" s="22"/>
      <c r="AH22" s="22"/>
      <c r="AI22" s="22"/>
      <c r="AJ22" s="17"/>
    </row>
    <row r="23" spans="1:36" s="14" customFormat="1" ht="15" customHeight="1">
      <c r="A23" s="4">
        <v>16</v>
      </c>
      <c r="B23" s="5" t="str">
        <f>'Z1_6_1'!Y17</f>
        <v>Тлумацький районний суд Івано-Франківської області</v>
      </c>
      <c r="C23" s="24">
        <f>'Z1_6_1'!A17</f>
        <v>284</v>
      </c>
      <c r="D23" s="24">
        <f>'Z1_6_1'!B17</f>
        <v>97</v>
      </c>
      <c r="E23" s="12">
        <f>'Z1_6_1'!C17</f>
        <v>69</v>
      </c>
      <c r="F23" s="12">
        <f>'Z1_6_1'!D17</f>
        <v>42</v>
      </c>
      <c r="G23" s="12">
        <f>'Z1_6_1'!E17</f>
        <v>807</v>
      </c>
      <c r="H23" s="12">
        <f>'Z1_6_1'!F17</f>
        <v>661</v>
      </c>
      <c r="I23" s="12">
        <f>'Z1_6_1'!G17</f>
        <v>2</v>
      </c>
      <c r="J23" s="12">
        <f>'Z1_6_1'!H17</f>
        <v>0</v>
      </c>
      <c r="K23" s="13">
        <f>'Z1_6_1'!I17</f>
        <v>1162</v>
      </c>
      <c r="L23" s="19">
        <f t="shared" si="0"/>
        <v>1162</v>
      </c>
      <c r="M23" s="19">
        <f t="shared" si="1"/>
        <v>800</v>
      </c>
      <c r="N23" s="12">
        <f>'Z1_6_1'!L17</f>
        <v>274</v>
      </c>
      <c r="O23" s="12"/>
      <c r="P23" s="12">
        <f>'Z1_6_1'!M17</f>
        <v>89</v>
      </c>
      <c r="Q23" s="12">
        <f>'Z1_6_1'!N17</f>
        <v>68</v>
      </c>
      <c r="R23" s="12">
        <f>'Z1_6_1'!O17</f>
        <v>41</v>
      </c>
      <c r="S23" s="12">
        <f>'Z1_6_1'!P17</f>
        <v>749</v>
      </c>
      <c r="T23" s="12">
        <f>'Z1_6_1'!Q17</f>
        <v>607</v>
      </c>
      <c r="U23" s="12">
        <f>'Z1_6_1'!R17</f>
        <v>2</v>
      </c>
      <c r="V23" s="12">
        <f>'Z1_6_1'!S17</f>
        <v>0</v>
      </c>
      <c r="W23" s="13">
        <f>'Z1_6_1'!T17</f>
        <v>1093</v>
      </c>
      <c r="X23" s="12">
        <f>'Z1_6_1'!T17</f>
        <v>1093</v>
      </c>
      <c r="Y23" s="20">
        <f>'Z1_6_1'!U17</f>
        <v>737</v>
      </c>
      <c r="Z23" s="23"/>
      <c r="AA23" s="22"/>
      <c r="AB23" s="22"/>
      <c r="AC23" s="22"/>
      <c r="AD23" s="22"/>
      <c r="AE23" s="22"/>
      <c r="AF23" s="22"/>
      <c r="AG23" s="22"/>
      <c r="AH23" s="22"/>
      <c r="AI23" s="22"/>
      <c r="AJ23" s="17"/>
    </row>
    <row r="24" spans="1:36" s="14" customFormat="1" ht="15" customHeight="1">
      <c r="A24" s="4">
        <v>17</v>
      </c>
      <c r="B24" s="5" t="str">
        <f>'Z1_6_1'!Y18</f>
        <v>Яремчанський міський суд Івано-Франківської області </v>
      </c>
      <c r="C24" s="24">
        <f>'Z1_6_1'!A18</f>
        <v>256</v>
      </c>
      <c r="D24" s="24">
        <f>'Z1_6_1'!B18</f>
        <v>79</v>
      </c>
      <c r="E24" s="12">
        <f>'Z1_6_1'!C18</f>
        <v>55</v>
      </c>
      <c r="F24" s="12">
        <f>'Z1_6_1'!D18</f>
        <v>43</v>
      </c>
      <c r="G24" s="12">
        <f>'Z1_6_1'!E18</f>
        <v>480</v>
      </c>
      <c r="H24" s="12">
        <f>'Z1_6_1'!F18</f>
        <v>396</v>
      </c>
      <c r="I24" s="12">
        <f>'Z1_6_1'!G18</f>
        <v>0</v>
      </c>
      <c r="J24" s="12">
        <f>'Z1_6_1'!H18</f>
        <v>0</v>
      </c>
      <c r="K24" s="13">
        <f>'Z1_6_1'!I18</f>
        <v>791</v>
      </c>
      <c r="L24" s="19">
        <f t="shared" si="0"/>
        <v>791</v>
      </c>
      <c r="M24" s="19">
        <f t="shared" si="1"/>
        <v>518</v>
      </c>
      <c r="N24" s="12">
        <f>'Z1_6_1'!L18</f>
        <v>240</v>
      </c>
      <c r="O24" s="12"/>
      <c r="P24" s="12">
        <f>'Z1_6_1'!M18</f>
        <v>66</v>
      </c>
      <c r="Q24" s="12">
        <f>'Z1_6_1'!N18</f>
        <v>49</v>
      </c>
      <c r="R24" s="12">
        <f>'Z1_6_1'!O18</f>
        <v>37</v>
      </c>
      <c r="S24" s="12">
        <f>'Z1_6_1'!P18</f>
        <v>375</v>
      </c>
      <c r="T24" s="12">
        <f>'Z1_6_1'!Q18</f>
        <v>303</v>
      </c>
      <c r="U24" s="12">
        <f>'Z1_6_1'!R18</f>
        <v>0</v>
      </c>
      <c r="V24" s="12">
        <f>'Z1_6_1'!S18</f>
        <v>0</v>
      </c>
      <c r="W24" s="13">
        <f>'Z1_6_1'!T18</f>
        <v>664</v>
      </c>
      <c r="X24" s="12">
        <f>'Z1_6_1'!T18</f>
        <v>664</v>
      </c>
      <c r="Y24" s="20">
        <f>'Z1_6_1'!U18</f>
        <v>406</v>
      </c>
      <c r="Z24" s="23"/>
      <c r="AA24" s="22"/>
      <c r="AB24" s="22"/>
      <c r="AC24" s="22"/>
      <c r="AD24" s="22"/>
      <c r="AE24" s="22"/>
      <c r="AF24" s="22"/>
      <c r="AG24" s="22"/>
      <c r="AH24" s="22"/>
      <c r="AI24" s="22"/>
      <c r="AJ24" s="17"/>
    </row>
    <row r="25" spans="1:36" s="14" customFormat="1" ht="15" customHeight="1">
      <c r="A25" s="6"/>
      <c r="B25" s="7" t="s">
        <v>14</v>
      </c>
      <c r="C25" s="15">
        <f>SUM(C8:C24)</f>
        <v>14517</v>
      </c>
      <c r="D25" s="15">
        <f>SUM(D8:D24)</f>
        <v>3147</v>
      </c>
      <c r="E25" s="15">
        <f>SUM(E8:E24)</f>
        <v>3307</v>
      </c>
      <c r="F25" s="15">
        <f>SUM(F8:F24)</f>
        <v>2583</v>
      </c>
      <c r="G25" s="15">
        <f>SUM(G8:G24)</f>
        <v>33180</v>
      </c>
      <c r="H25" s="15">
        <f>SUM(H8:H24)</f>
        <v>26279</v>
      </c>
      <c r="I25" s="15">
        <f>SUM(I8:I24)</f>
        <v>136</v>
      </c>
      <c r="J25" s="15">
        <f>SUM(J8:J24)</f>
        <v>1</v>
      </c>
      <c r="K25" s="15">
        <f>SUM(K8:K24)</f>
        <v>51140</v>
      </c>
      <c r="L25" s="15">
        <f>SUM(L8:L24)</f>
        <v>51140</v>
      </c>
      <c r="M25" s="15">
        <f>SUM(M8:M24)</f>
        <v>32010</v>
      </c>
      <c r="N25" s="15">
        <f>SUM(N8:N24)</f>
        <v>13914</v>
      </c>
      <c r="O25" s="15"/>
      <c r="P25" s="15">
        <f>SUM(P8:P24)</f>
        <v>2627</v>
      </c>
      <c r="Q25" s="15">
        <f>SUM(Q8:Q24)</f>
        <v>2952</v>
      </c>
      <c r="R25" s="15">
        <f>SUM(R8:R24)</f>
        <v>2269</v>
      </c>
      <c r="S25" s="15">
        <f>SUM(S8:S24)</f>
        <v>28777</v>
      </c>
      <c r="T25" s="15">
        <f>SUM(T8:T24)</f>
        <v>22683</v>
      </c>
      <c r="U25" s="15">
        <f>SUM(U8:U24)</f>
        <v>132</v>
      </c>
      <c r="V25" s="15">
        <f>SUM(V8:V24)</f>
        <v>1</v>
      </c>
      <c r="W25" s="15">
        <f>SUM(W8:W24)</f>
        <v>45775</v>
      </c>
      <c r="X25" s="15">
        <f>SUM(X8:X24)</f>
        <v>45775</v>
      </c>
      <c r="Y25" s="21">
        <f>SUM(Y8:Y24)</f>
        <v>27580</v>
      </c>
      <c r="Z25" s="23"/>
      <c r="AA25" s="22"/>
      <c r="AB25" s="22"/>
      <c r="AC25" s="22"/>
      <c r="AD25" s="22"/>
      <c r="AE25" s="22"/>
      <c r="AF25" s="22"/>
      <c r="AG25" s="22"/>
      <c r="AH25" s="22"/>
      <c r="AI25" s="22"/>
      <c r="AJ25" s="17"/>
    </row>
    <row r="26" spans="14:16" ht="12.75">
      <c r="N26" s="8"/>
      <c r="O26" s="8"/>
      <c r="P26" s="8"/>
    </row>
    <row r="27" spans="2:16" ht="12.75">
      <c r="B27" s="1" t="s">
        <v>18</v>
      </c>
      <c r="I27" s="9"/>
      <c r="N27" s="8"/>
      <c r="O27" s="8"/>
      <c r="P27" s="8"/>
    </row>
    <row r="28" spans="14:16" ht="12.75">
      <c r="N28" s="8"/>
      <c r="O28" s="8"/>
      <c r="P28" s="8"/>
    </row>
    <row r="29" spans="14:16" ht="12.75">
      <c r="N29" s="8"/>
      <c r="O29" s="8"/>
      <c r="P29" s="8"/>
    </row>
    <row r="30" spans="14:16" ht="12.75">
      <c r="N30" s="8"/>
      <c r="O30" s="8"/>
      <c r="P30" s="8"/>
    </row>
    <row r="31" spans="14:16" ht="12.75">
      <c r="N31" s="8"/>
      <c r="O31" s="8"/>
      <c r="P31" s="8"/>
    </row>
    <row r="32" spans="14:16" ht="12.75">
      <c r="N32" s="8"/>
      <c r="O32" s="8"/>
      <c r="P32" s="8"/>
    </row>
    <row r="33" spans="14:16" ht="12.75">
      <c r="N33" s="8"/>
      <c r="O33" s="8"/>
      <c r="P33" s="8"/>
    </row>
    <row r="34" spans="14:16" ht="12.75">
      <c r="N34" s="8"/>
      <c r="O34" s="8"/>
      <c r="P34" s="8"/>
    </row>
    <row r="35" spans="14:16" ht="12.75">
      <c r="N35" s="8"/>
      <c r="O35" s="8"/>
      <c r="P35" s="8"/>
    </row>
    <row r="36" spans="14:16" ht="12.75">
      <c r="N36" s="8"/>
      <c r="O36" s="8"/>
      <c r="P36" s="8"/>
    </row>
    <row r="37" spans="14:16" ht="12.75">
      <c r="N37" s="8"/>
      <c r="O37" s="8"/>
      <c r="P37" s="8"/>
    </row>
    <row r="38" spans="14:16" ht="12.75">
      <c r="N38" s="8"/>
      <c r="O38" s="8"/>
      <c r="P38" s="8"/>
    </row>
    <row r="39" spans="14:16" ht="12.75">
      <c r="N39" s="8"/>
      <c r="O39" s="8"/>
      <c r="P39" s="8"/>
    </row>
    <row r="40" spans="14:16" ht="12.75">
      <c r="N40" s="8"/>
      <c r="O40" s="8"/>
      <c r="P40" s="8"/>
    </row>
    <row r="41" spans="14:16" ht="12.75">
      <c r="N41" s="8"/>
      <c r="O41" s="8"/>
      <c r="P41" s="8"/>
    </row>
    <row r="42" spans="14:16" ht="12.75">
      <c r="N42" s="8"/>
      <c r="O42" s="8"/>
      <c r="P42" s="8"/>
    </row>
    <row r="43" spans="14:16" ht="12.75">
      <c r="N43" s="8"/>
      <c r="O43" s="8"/>
      <c r="P43" s="8"/>
    </row>
    <row r="44" spans="14:16" ht="12.75">
      <c r="N44" s="8"/>
      <c r="O44" s="8"/>
      <c r="P44" s="8"/>
    </row>
    <row r="45" spans="14:16" ht="12.75">
      <c r="N45" s="8"/>
      <c r="O45" s="8"/>
      <c r="P45" s="8"/>
    </row>
    <row r="46" spans="14:16" ht="12.75">
      <c r="N46" s="8"/>
      <c r="O46" s="8"/>
      <c r="P46" s="8"/>
    </row>
    <row r="47" spans="14:16" ht="12.75">
      <c r="N47" s="8"/>
      <c r="O47" s="8"/>
      <c r="P47" s="8"/>
    </row>
    <row r="48" spans="14:16" ht="12.75">
      <c r="N48" s="8"/>
      <c r="O48" s="8"/>
      <c r="P48" s="8"/>
    </row>
    <row r="49" spans="14:16" ht="12.75">
      <c r="N49" s="8"/>
      <c r="O49" s="8"/>
      <c r="P49" s="8"/>
    </row>
    <row r="50" spans="14:16" ht="12.75">
      <c r="N50" s="8"/>
      <c r="O50" s="8"/>
      <c r="P50" s="8"/>
    </row>
    <row r="51" spans="14:16" ht="12.75">
      <c r="N51" s="8"/>
      <c r="O51" s="8"/>
      <c r="P51" s="8"/>
    </row>
    <row r="52" spans="14:16" ht="12.75">
      <c r="N52" s="8"/>
      <c r="O52" s="8"/>
      <c r="P52" s="8"/>
    </row>
    <row r="53" spans="14:16" ht="12.75">
      <c r="N53" s="8"/>
      <c r="O53" s="8"/>
      <c r="P53" s="8"/>
    </row>
  </sheetData>
  <mergeCells count="18">
    <mergeCell ref="N4:Y4"/>
    <mergeCell ref="S5:T5"/>
    <mergeCell ref="N5:P5"/>
    <mergeCell ref="Q5:R5"/>
    <mergeCell ref="I5:J5"/>
    <mergeCell ref="U5:V5"/>
    <mergeCell ref="W5:W6"/>
    <mergeCell ref="X5:Y5"/>
    <mergeCell ref="A2:B2"/>
    <mergeCell ref="C2:M2"/>
    <mergeCell ref="A4:A6"/>
    <mergeCell ref="B4:B6"/>
    <mergeCell ref="C4:M4"/>
    <mergeCell ref="K5:K6"/>
    <mergeCell ref="L5:M5"/>
    <mergeCell ref="C5:D5"/>
    <mergeCell ref="E5:F5"/>
    <mergeCell ref="G5:H5"/>
  </mergeCells>
  <conditionalFormatting sqref="B8:B24">
    <cfRule type="cellIs" priority="1" dxfId="0" operator="equal" stopIfTrue="1">
      <formula>0</formula>
    </cfRule>
  </conditionalFormatting>
  <printOptions/>
  <pageMargins left="0.3937007874015748" right="0.3937007874015748" top="0.1968503937007874" bottom="0.1968503937007874" header="0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K1">
      <selection activeCell="Y2" sqref="Y2:Y25"/>
    </sheetView>
  </sheetViews>
  <sheetFormatPr defaultColWidth="9.00390625" defaultRowHeight="12.75"/>
  <sheetData>
    <row r="1" spans="1:26" ht="12.75">
      <c r="A1" s="10" t="s">
        <v>19</v>
      </c>
      <c r="B1" s="10" t="s">
        <v>20</v>
      </c>
      <c r="C1" s="10" t="s">
        <v>21</v>
      </c>
      <c r="D1" s="10" t="s">
        <v>22</v>
      </c>
      <c r="E1" s="10" t="s">
        <v>23</v>
      </c>
      <c r="F1" s="10" t="s">
        <v>24</v>
      </c>
      <c r="G1" s="10" t="s">
        <v>25</v>
      </c>
      <c r="H1" s="10" t="s">
        <v>26</v>
      </c>
      <c r="I1" s="10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  <c r="O1" s="10" t="s">
        <v>33</v>
      </c>
      <c r="P1" s="10" t="s">
        <v>34</v>
      </c>
      <c r="Q1" s="10" t="s">
        <v>35</v>
      </c>
      <c r="R1" s="10" t="s">
        <v>36</v>
      </c>
      <c r="S1" s="10" t="s">
        <v>37</v>
      </c>
      <c r="T1" s="10" t="s">
        <v>38</v>
      </c>
      <c r="U1" s="10" t="s">
        <v>39</v>
      </c>
      <c r="V1" s="10" t="s">
        <v>40</v>
      </c>
      <c r="W1" s="10" t="s">
        <v>41</v>
      </c>
      <c r="X1" s="10" t="s">
        <v>42</v>
      </c>
      <c r="Y1" s="10" t="s">
        <v>43</v>
      </c>
      <c r="Z1" s="10" t="s">
        <v>44</v>
      </c>
    </row>
    <row r="2" spans="1:26" ht="12.75">
      <c r="A2" s="10">
        <v>342</v>
      </c>
      <c r="B2" s="10">
        <v>123</v>
      </c>
      <c r="C2" s="10">
        <v>151</v>
      </c>
      <c r="D2" s="10">
        <v>138</v>
      </c>
      <c r="E2" s="10">
        <v>1080</v>
      </c>
      <c r="F2" s="10">
        <v>930</v>
      </c>
      <c r="G2" s="10">
        <v>3</v>
      </c>
      <c r="H2" s="10">
        <v>0</v>
      </c>
      <c r="I2" s="10">
        <v>1576</v>
      </c>
      <c r="J2" s="10">
        <v>1191</v>
      </c>
      <c r="K2" s="10">
        <v>0</v>
      </c>
      <c r="L2" s="10">
        <v>339</v>
      </c>
      <c r="M2" s="10">
        <v>121</v>
      </c>
      <c r="N2" s="10">
        <v>138</v>
      </c>
      <c r="O2" s="10">
        <v>125</v>
      </c>
      <c r="P2" s="10">
        <v>1001</v>
      </c>
      <c r="Q2" s="10">
        <v>868</v>
      </c>
      <c r="R2" s="10">
        <v>3</v>
      </c>
      <c r="S2" s="10">
        <v>0</v>
      </c>
      <c r="T2" s="10">
        <v>1481</v>
      </c>
      <c r="U2" s="10">
        <v>1114</v>
      </c>
      <c r="V2" s="10">
        <v>0</v>
      </c>
      <c r="W2" s="10" t="s">
        <v>45</v>
      </c>
      <c r="X2" s="10">
        <v>1</v>
      </c>
      <c r="Y2" s="10" t="s">
        <v>46</v>
      </c>
      <c r="Z2" s="10" t="s">
        <v>47</v>
      </c>
    </row>
    <row r="3" spans="1:26" ht="12.75">
      <c r="A3" s="10">
        <v>102</v>
      </c>
      <c r="B3" s="10">
        <v>51</v>
      </c>
      <c r="C3" s="10">
        <v>51</v>
      </c>
      <c r="D3" s="10">
        <v>38</v>
      </c>
      <c r="E3" s="10">
        <v>379</v>
      </c>
      <c r="F3" s="10">
        <v>306</v>
      </c>
      <c r="G3" s="10">
        <v>0</v>
      </c>
      <c r="H3" s="10">
        <v>0</v>
      </c>
      <c r="I3" s="10">
        <v>532</v>
      </c>
      <c r="J3" s="10">
        <v>395</v>
      </c>
      <c r="K3" s="10">
        <v>0</v>
      </c>
      <c r="L3" s="10">
        <v>97</v>
      </c>
      <c r="M3" s="10">
        <v>46</v>
      </c>
      <c r="N3" s="10">
        <v>48</v>
      </c>
      <c r="O3" s="10">
        <v>35</v>
      </c>
      <c r="P3" s="10">
        <v>358</v>
      </c>
      <c r="Q3" s="10">
        <v>286</v>
      </c>
      <c r="R3" s="10">
        <v>0</v>
      </c>
      <c r="S3" s="10">
        <v>0</v>
      </c>
      <c r="T3" s="10">
        <v>503</v>
      </c>
      <c r="U3" s="10">
        <v>367</v>
      </c>
      <c r="V3" s="10">
        <v>0</v>
      </c>
      <c r="W3" s="10" t="s">
        <v>48</v>
      </c>
      <c r="X3" s="10">
        <v>2</v>
      </c>
      <c r="Y3" s="10" t="s">
        <v>49</v>
      </c>
      <c r="Z3" s="10" t="s">
        <v>50</v>
      </c>
    </row>
    <row r="4" spans="1:26" ht="12.75">
      <c r="A4" s="10">
        <v>220</v>
      </c>
      <c r="B4" s="10">
        <v>102</v>
      </c>
      <c r="C4" s="10">
        <v>61</v>
      </c>
      <c r="D4" s="10">
        <v>53</v>
      </c>
      <c r="E4" s="10">
        <v>521</v>
      </c>
      <c r="F4" s="10">
        <v>408</v>
      </c>
      <c r="G4" s="10">
        <v>0</v>
      </c>
      <c r="H4" s="10">
        <v>0</v>
      </c>
      <c r="I4" s="10">
        <v>802</v>
      </c>
      <c r="J4" s="10">
        <v>563</v>
      </c>
      <c r="K4" s="10">
        <v>0</v>
      </c>
      <c r="L4" s="10">
        <v>212</v>
      </c>
      <c r="M4" s="10">
        <v>95</v>
      </c>
      <c r="N4" s="10">
        <v>50</v>
      </c>
      <c r="O4" s="10">
        <v>43</v>
      </c>
      <c r="P4" s="10">
        <v>471</v>
      </c>
      <c r="Q4" s="10">
        <v>364</v>
      </c>
      <c r="R4" s="10">
        <v>0</v>
      </c>
      <c r="S4" s="10">
        <v>0</v>
      </c>
      <c r="T4" s="10">
        <v>733</v>
      </c>
      <c r="U4" s="10">
        <v>502</v>
      </c>
      <c r="V4" s="10">
        <v>0</v>
      </c>
      <c r="W4" s="10" t="s">
        <v>51</v>
      </c>
      <c r="X4" s="10">
        <v>3</v>
      </c>
      <c r="Y4" s="10" t="s">
        <v>52</v>
      </c>
      <c r="Z4" s="10" t="s">
        <v>53</v>
      </c>
    </row>
    <row r="5" spans="1:26" ht="12.75">
      <c r="A5" s="10">
        <v>686</v>
      </c>
      <c r="B5" s="10">
        <v>138</v>
      </c>
      <c r="C5" s="10">
        <v>121</v>
      </c>
      <c r="D5" s="10">
        <v>111</v>
      </c>
      <c r="E5" s="10">
        <v>1503</v>
      </c>
      <c r="F5" s="10">
        <v>1324</v>
      </c>
      <c r="G5" s="10">
        <v>5</v>
      </c>
      <c r="H5" s="10">
        <v>0</v>
      </c>
      <c r="I5" s="10">
        <v>2315</v>
      </c>
      <c r="J5" s="10">
        <v>1573</v>
      </c>
      <c r="K5" s="10">
        <v>0</v>
      </c>
      <c r="L5" s="10">
        <v>652</v>
      </c>
      <c r="M5" s="10">
        <v>108</v>
      </c>
      <c r="N5" s="10">
        <v>110</v>
      </c>
      <c r="O5" s="10">
        <v>100</v>
      </c>
      <c r="P5" s="10">
        <v>1344</v>
      </c>
      <c r="Q5" s="10">
        <v>1185</v>
      </c>
      <c r="R5" s="10">
        <v>5</v>
      </c>
      <c r="S5" s="10">
        <v>0</v>
      </c>
      <c r="T5" s="10">
        <v>2111</v>
      </c>
      <c r="U5" s="10">
        <v>1393</v>
      </c>
      <c r="V5" s="10">
        <v>0</v>
      </c>
      <c r="W5" s="10" t="s">
        <v>54</v>
      </c>
      <c r="X5" s="10">
        <v>4</v>
      </c>
      <c r="Y5" s="10" t="s">
        <v>55</v>
      </c>
      <c r="Z5" s="10" t="s">
        <v>56</v>
      </c>
    </row>
    <row r="6" spans="1:26" ht="12.75">
      <c r="A6" s="10">
        <v>287</v>
      </c>
      <c r="B6" s="10">
        <v>116</v>
      </c>
      <c r="C6" s="10">
        <v>81</v>
      </c>
      <c r="D6" s="10">
        <v>66</v>
      </c>
      <c r="E6" s="10">
        <v>1113</v>
      </c>
      <c r="F6" s="10">
        <v>952</v>
      </c>
      <c r="G6" s="10">
        <v>7</v>
      </c>
      <c r="H6" s="10">
        <v>0</v>
      </c>
      <c r="I6" s="10">
        <v>1488</v>
      </c>
      <c r="J6" s="10">
        <v>1134</v>
      </c>
      <c r="K6" s="10">
        <v>0</v>
      </c>
      <c r="L6" s="10">
        <v>276</v>
      </c>
      <c r="M6" s="10">
        <v>105</v>
      </c>
      <c r="N6" s="10">
        <v>78</v>
      </c>
      <c r="O6" s="10">
        <v>64</v>
      </c>
      <c r="P6" s="10">
        <v>1025</v>
      </c>
      <c r="Q6" s="10">
        <v>896</v>
      </c>
      <c r="R6" s="10">
        <v>7</v>
      </c>
      <c r="S6" s="10">
        <v>0</v>
      </c>
      <c r="T6" s="10">
        <v>1386</v>
      </c>
      <c r="U6" s="10">
        <v>1065</v>
      </c>
      <c r="V6" s="10">
        <v>0</v>
      </c>
      <c r="W6" s="10" t="s">
        <v>57</v>
      </c>
      <c r="X6" s="10">
        <v>5</v>
      </c>
      <c r="Y6" s="10" t="s">
        <v>58</v>
      </c>
      <c r="Z6" s="10" t="s">
        <v>59</v>
      </c>
    </row>
    <row r="7" spans="1:26" ht="12.75">
      <c r="A7" s="10">
        <v>936</v>
      </c>
      <c r="B7" s="10">
        <v>161</v>
      </c>
      <c r="C7" s="10">
        <v>124</v>
      </c>
      <c r="D7" s="10">
        <v>93</v>
      </c>
      <c r="E7" s="10">
        <v>1573</v>
      </c>
      <c r="F7" s="10">
        <v>1257</v>
      </c>
      <c r="G7" s="10">
        <v>4</v>
      </c>
      <c r="H7" s="10">
        <v>0</v>
      </c>
      <c r="I7" s="10">
        <v>2637</v>
      </c>
      <c r="J7" s="10">
        <v>1511</v>
      </c>
      <c r="K7" s="10">
        <v>0</v>
      </c>
      <c r="L7" s="10">
        <v>913</v>
      </c>
      <c r="M7" s="10">
        <v>141</v>
      </c>
      <c r="N7" s="10">
        <v>119</v>
      </c>
      <c r="O7" s="10">
        <v>89</v>
      </c>
      <c r="P7" s="10">
        <v>1400</v>
      </c>
      <c r="Q7" s="10">
        <v>1115</v>
      </c>
      <c r="R7" s="10">
        <v>4</v>
      </c>
      <c r="S7" s="10">
        <v>0</v>
      </c>
      <c r="T7" s="10">
        <v>2436</v>
      </c>
      <c r="U7" s="10">
        <v>1345</v>
      </c>
      <c r="V7" s="10">
        <v>0</v>
      </c>
      <c r="W7" s="10" t="s">
        <v>60</v>
      </c>
      <c r="X7" s="10">
        <v>6</v>
      </c>
      <c r="Y7" s="10" t="s">
        <v>61</v>
      </c>
      <c r="Z7" s="10" t="s">
        <v>62</v>
      </c>
    </row>
    <row r="8" spans="1:26" ht="12.75">
      <c r="A8" s="10">
        <v>5225</v>
      </c>
      <c r="B8" s="10">
        <v>643</v>
      </c>
      <c r="C8" s="10">
        <v>1053</v>
      </c>
      <c r="D8" s="10">
        <v>833</v>
      </c>
      <c r="E8" s="10">
        <v>9824</v>
      </c>
      <c r="F8" s="10">
        <v>7592</v>
      </c>
      <c r="G8" s="10">
        <v>31</v>
      </c>
      <c r="H8" s="10">
        <v>1</v>
      </c>
      <c r="I8" s="10">
        <v>16133</v>
      </c>
      <c r="J8" s="10">
        <v>9069</v>
      </c>
      <c r="K8" s="10">
        <v>0</v>
      </c>
      <c r="L8" s="10">
        <v>4986</v>
      </c>
      <c r="M8" s="10">
        <v>436</v>
      </c>
      <c r="N8" s="10">
        <v>897</v>
      </c>
      <c r="O8" s="10">
        <v>698</v>
      </c>
      <c r="P8" s="10">
        <v>7548</v>
      </c>
      <c r="Q8" s="10">
        <v>5900</v>
      </c>
      <c r="R8" s="10">
        <v>31</v>
      </c>
      <c r="S8" s="10">
        <v>1</v>
      </c>
      <c r="T8" s="10">
        <v>13462</v>
      </c>
      <c r="U8" s="10">
        <v>7035</v>
      </c>
      <c r="V8" s="10">
        <v>0</v>
      </c>
      <c r="W8" s="10" t="s">
        <v>63</v>
      </c>
      <c r="X8" s="10">
        <v>7</v>
      </c>
      <c r="Y8" s="10" t="s">
        <v>64</v>
      </c>
      <c r="Z8" s="10" t="s">
        <v>65</v>
      </c>
    </row>
    <row r="9" spans="1:26" ht="12.75">
      <c r="A9" s="10">
        <v>1074</v>
      </c>
      <c r="B9" s="10">
        <v>308</v>
      </c>
      <c r="C9" s="10">
        <v>507</v>
      </c>
      <c r="D9" s="10">
        <v>346</v>
      </c>
      <c r="E9" s="10">
        <v>3913</v>
      </c>
      <c r="F9" s="10">
        <v>2524</v>
      </c>
      <c r="G9" s="10">
        <v>20</v>
      </c>
      <c r="H9" s="10">
        <v>0</v>
      </c>
      <c r="I9" s="10">
        <v>5514</v>
      </c>
      <c r="J9" s="10">
        <v>3178</v>
      </c>
      <c r="K9" s="10">
        <v>0</v>
      </c>
      <c r="L9" s="10">
        <v>1021</v>
      </c>
      <c r="M9" s="10">
        <v>262</v>
      </c>
      <c r="N9" s="10">
        <v>461</v>
      </c>
      <c r="O9" s="10">
        <v>307</v>
      </c>
      <c r="P9" s="10">
        <v>3708</v>
      </c>
      <c r="Q9" s="10">
        <v>2338</v>
      </c>
      <c r="R9" s="10">
        <v>19</v>
      </c>
      <c r="S9" s="10">
        <v>0</v>
      </c>
      <c r="T9" s="10">
        <v>5209</v>
      </c>
      <c r="U9" s="10">
        <v>2907</v>
      </c>
      <c r="V9" s="10">
        <v>0</v>
      </c>
      <c r="W9" s="10" t="s">
        <v>66</v>
      </c>
      <c r="X9" s="10">
        <v>8</v>
      </c>
      <c r="Y9" s="10" t="s">
        <v>67</v>
      </c>
      <c r="Z9" s="10" t="s">
        <v>68</v>
      </c>
    </row>
    <row r="10" spans="1:26" ht="12.75">
      <c r="A10" s="10">
        <v>1793</v>
      </c>
      <c r="B10" s="10">
        <v>365</v>
      </c>
      <c r="C10" s="10">
        <v>209</v>
      </c>
      <c r="D10" s="10">
        <v>174</v>
      </c>
      <c r="E10" s="10">
        <v>3710</v>
      </c>
      <c r="F10" s="10">
        <v>3018</v>
      </c>
      <c r="G10" s="10">
        <v>40</v>
      </c>
      <c r="H10" s="10">
        <v>0</v>
      </c>
      <c r="I10" s="10">
        <v>5752</v>
      </c>
      <c r="J10" s="10">
        <v>3557</v>
      </c>
      <c r="K10" s="10">
        <v>0</v>
      </c>
      <c r="L10" s="10">
        <v>1733</v>
      </c>
      <c r="M10" s="10">
        <v>313</v>
      </c>
      <c r="N10" s="10">
        <v>199</v>
      </c>
      <c r="O10" s="10">
        <v>166</v>
      </c>
      <c r="P10" s="10">
        <v>3414</v>
      </c>
      <c r="Q10" s="10">
        <v>2743</v>
      </c>
      <c r="R10" s="10">
        <v>38</v>
      </c>
      <c r="S10" s="10">
        <v>0</v>
      </c>
      <c r="T10" s="10">
        <v>5384</v>
      </c>
      <c r="U10" s="10">
        <v>3222</v>
      </c>
      <c r="V10" s="10">
        <v>0</v>
      </c>
      <c r="W10" s="10" t="s">
        <v>69</v>
      </c>
      <c r="X10" s="10">
        <v>9</v>
      </c>
      <c r="Y10" s="10" t="s">
        <v>70</v>
      </c>
      <c r="Z10" s="10" t="s">
        <v>71</v>
      </c>
    </row>
    <row r="11" spans="1:26" ht="12.75">
      <c r="A11" s="10">
        <v>604</v>
      </c>
      <c r="B11" s="10">
        <v>154</v>
      </c>
      <c r="C11" s="10">
        <v>125</v>
      </c>
      <c r="D11" s="10">
        <v>94</v>
      </c>
      <c r="E11" s="10">
        <v>1608</v>
      </c>
      <c r="F11" s="10">
        <v>1370</v>
      </c>
      <c r="G11" s="10">
        <v>0</v>
      </c>
      <c r="H11" s="10">
        <v>0</v>
      </c>
      <c r="I11" s="10">
        <v>2337</v>
      </c>
      <c r="J11" s="10">
        <v>1618</v>
      </c>
      <c r="K11" s="10">
        <v>0</v>
      </c>
      <c r="L11" s="10">
        <v>578</v>
      </c>
      <c r="M11" s="10">
        <v>129</v>
      </c>
      <c r="N11" s="10">
        <v>116</v>
      </c>
      <c r="O11" s="10">
        <v>85</v>
      </c>
      <c r="P11" s="10">
        <v>1467</v>
      </c>
      <c r="Q11" s="10">
        <v>1240</v>
      </c>
      <c r="R11" s="10">
        <v>0</v>
      </c>
      <c r="S11" s="10">
        <v>0</v>
      </c>
      <c r="T11" s="10">
        <v>2161</v>
      </c>
      <c r="U11" s="10">
        <v>1454</v>
      </c>
      <c r="V11" s="10">
        <v>0</v>
      </c>
      <c r="W11" s="10" t="s">
        <v>72</v>
      </c>
      <c r="X11" s="10">
        <v>10</v>
      </c>
      <c r="Y11" s="10" t="s">
        <v>73</v>
      </c>
      <c r="Z11" s="10" t="s">
        <v>72</v>
      </c>
    </row>
    <row r="12" spans="1:26" ht="12.75">
      <c r="A12" s="10">
        <v>878</v>
      </c>
      <c r="B12" s="10">
        <v>268</v>
      </c>
      <c r="C12" s="10">
        <v>236</v>
      </c>
      <c r="D12" s="10">
        <v>217</v>
      </c>
      <c r="E12" s="10">
        <v>1627</v>
      </c>
      <c r="F12" s="10">
        <v>1430</v>
      </c>
      <c r="G12" s="10">
        <v>7</v>
      </c>
      <c r="H12" s="10">
        <v>0</v>
      </c>
      <c r="I12" s="10">
        <v>2748</v>
      </c>
      <c r="J12" s="10">
        <v>1915</v>
      </c>
      <c r="K12" s="10">
        <v>0</v>
      </c>
      <c r="L12" s="10">
        <v>843</v>
      </c>
      <c r="M12" s="10">
        <v>235</v>
      </c>
      <c r="N12" s="10">
        <v>205</v>
      </c>
      <c r="O12" s="10">
        <v>187</v>
      </c>
      <c r="P12" s="10">
        <v>1458</v>
      </c>
      <c r="Q12" s="10">
        <v>1266</v>
      </c>
      <c r="R12" s="10">
        <v>7</v>
      </c>
      <c r="S12" s="10">
        <v>0</v>
      </c>
      <c r="T12" s="10">
        <v>2513</v>
      </c>
      <c r="U12" s="10">
        <v>1688</v>
      </c>
      <c r="V12" s="10">
        <v>0</v>
      </c>
      <c r="W12" s="10" t="s">
        <v>74</v>
      </c>
      <c r="X12" s="10">
        <v>11</v>
      </c>
      <c r="Y12" s="10" t="s">
        <v>75</v>
      </c>
      <c r="Z12" s="10" t="s">
        <v>74</v>
      </c>
    </row>
    <row r="13" spans="1:26" ht="12.75">
      <c r="A13" s="10">
        <v>381</v>
      </c>
      <c r="B13" s="10">
        <v>124</v>
      </c>
      <c r="C13" s="10">
        <v>102</v>
      </c>
      <c r="D13" s="10">
        <v>75</v>
      </c>
      <c r="E13" s="10">
        <v>730</v>
      </c>
      <c r="F13" s="10">
        <v>612</v>
      </c>
      <c r="G13" s="10">
        <v>5</v>
      </c>
      <c r="H13" s="10">
        <v>0</v>
      </c>
      <c r="I13" s="10">
        <v>1218</v>
      </c>
      <c r="J13" s="10">
        <v>811</v>
      </c>
      <c r="K13" s="10">
        <v>0</v>
      </c>
      <c r="L13" s="10">
        <v>367</v>
      </c>
      <c r="M13" s="10">
        <v>112</v>
      </c>
      <c r="N13" s="10">
        <v>90</v>
      </c>
      <c r="O13" s="10">
        <v>64</v>
      </c>
      <c r="P13" s="10">
        <v>658</v>
      </c>
      <c r="Q13" s="10">
        <v>543</v>
      </c>
      <c r="R13" s="10">
        <v>5</v>
      </c>
      <c r="S13" s="10">
        <v>0</v>
      </c>
      <c r="T13" s="10">
        <v>1120</v>
      </c>
      <c r="U13" s="10">
        <v>719</v>
      </c>
      <c r="V13" s="10">
        <v>0</v>
      </c>
      <c r="W13" s="10" t="s">
        <v>76</v>
      </c>
      <c r="X13" s="10">
        <v>12</v>
      </c>
      <c r="Y13" s="10" t="s">
        <v>77</v>
      </c>
      <c r="Z13" s="10" t="s">
        <v>76</v>
      </c>
    </row>
    <row r="14" spans="1:26" ht="12.75">
      <c r="A14" s="10">
        <v>442</v>
      </c>
      <c r="B14" s="10">
        <v>104</v>
      </c>
      <c r="C14" s="10">
        <v>96</v>
      </c>
      <c r="D14" s="10">
        <v>73</v>
      </c>
      <c r="E14" s="10">
        <v>1096</v>
      </c>
      <c r="F14" s="10">
        <v>923</v>
      </c>
      <c r="G14" s="10">
        <v>1</v>
      </c>
      <c r="H14" s="10">
        <v>0</v>
      </c>
      <c r="I14" s="10">
        <v>1635</v>
      </c>
      <c r="J14" s="10">
        <v>1100</v>
      </c>
      <c r="K14" s="10">
        <v>0</v>
      </c>
      <c r="L14" s="10">
        <v>430</v>
      </c>
      <c r="M14" s="10">
        <v>94</v>
      </c>
      <c r="N14" s="10">
        <v>79</v>
      </c>
      <c r="O14" s="10">
        <v>57</v>
      </c>
      <c r="P14" s="10">
        <v>980</v>
      </c>
      <c r="Q14" s="10">
        <v>812</v>
      </c>
      <c r="R14" s="10">
        <v>1</v>
      </c>
      <c r="S14" s="10">
        <v>0</v>
      </c>
      <c r="T14" s="10">
        <v>1490</v>
      </c>
      <c r="U14" s="10">
        <v>963</v>
      </c>
      <c r="V14" s="10">
        <v>0</v>
      </c>
      <c r="W14" s="10" t="s">
        <v>78</v>
      </c>
      <c r="X14" s="10">
        <v>13</v>
      </c>
      <c r="Y14" s="10" t="s">
        <v>79</v>
      </c>
      <c r="Z14" s="10" t="s">
        <v>78</v>
      </c>
    </row>
    <row r="15" spans="1:26" ht="12.75">
      <c r="A15" s="10">
        <v>403</v>
      </c>
      <c r="B15" s="10">
        <v>136</v>
      </c>
      <c r="C15" s="10">
        <v>132</v>
      </c>
      <c r="D15" s="10">
        <v>83</v>
      </c>
      <c r="E15" s="10">
        <v>1350</v>
      </c>
      <c r="F15" s="10">
        <v>1035</v>
      </c>
      <c r="G15" s="10">
        <v>4</v>
      </c>
      <c r="H15" s="10">
        <v>0</v>
      </c>
      <c r="I15" s="10">
        <v>1889</v>
      </c>
      <c r="J15" s="10">
        <v>1254</v>
      </c>
      <c r="K15" s="10">
        <v>0</v>
      </c>
      <c r="L15" s="10">
        <v>379</v>
      </c>
      <c r="M15" s="10">
        <v>124</v>
      </c>
      <c r="N15" s="10">
        <v>124</v>
      </c>
      <c r="O15" s="10">
        <v>78</v>
      </c>
      <c r="P15" s="10">
        <v>1224</v>
      </c>
      <c r="Q15" s="10">
        <v>923</v>
      </c>
      <c r="R15" s="10">
        <v>3</v>
      </c>
      <c r="S15" s="10">
        <v>0</v>
      </c>
      <c r="T15" s="10">
        <v>1730</v>
      </c>
      <c r="U15" s="10">
        <v>1125</v>
      </c>
      <c r="V15" s="10">
        <v>0</v>
      </c>
      <c r="W15" s="10" t="s">
        <v>80</v>
      </c>
      <c r="X15" s="10">
        <v>14</v>
      </c>
      <c r="Y15" s="10" t="s">
        <v>81</v>
      </c>
      <c r="Z15" s="10" t="s">
        <v>80</v>
      </c>
    </row>
    <row r="16" spans="1:26" ht="12.75">
      <c r="A16" s="10">
        <v>604</v>
      </c>
      <c r="B16" s="10">
        <v>178</v>
      </c>
      <c r="C16" s="10">
        <v>134</v>
      </c>
      <c r="D16" s="10">
        <v>104</v>
      </c>
      <c r="E16" s="10">
        <v>1866</v>
      </c>
      <c r="F16" s="10">
        <v>1541</v>
      </c>
      <c r="G16" s="10">
        <v>7</v>
      </c>
      <c r="H16" s="10">
        <v>0</v>
      </c>
      <c r="I16" s="10">
        <v>2611</v>
      </c>
      <c r="J16" s="10">
        <v>1823</v>
      </c>
      <c r="K16" s="10">
        <v>0</v>
      </c>
      <c r="L16" s="10">
        <v>574</v>
      </c>
      <c r="M16" s="10">
        <v>151</v>
      </c>
      <c r="N16" s="10">
        <v>121</v>
      </c>
      <c r="O16" s="10">
        <v>93</v>
      </c>
      <c r="P16" s="10">
        <v>1597</v>
      </c>
      <c r="Q16" s="10">
        <v>1294</v>
      </c>
      <c r="R16" s="10">
        <v>7</v>
      </c>
      <c r="S16" s="10">
        <v>0</v>
      </c>
      <c r="T16" s="10">
        <v>2299</v>
      </c>
      <c r="U16" s="10">
        <v>1538</v>
      </c>
      <c r="V16" s="10">
        <v>0</v>
      </c>
      <c r="W16" s="10" t="s">
        <v>82</v>
      </c>
      <c r="X16" s="10">
        <v>15</v>
      </c>
      <c r="Y16" s="10" t="s">
        <v>83</v>
      </c>
      <c r="Z16" s="10" t="s">
        <v>82</v>
      </c>
    </row>
    <row r="17" spans="1:26" ht="12.75">
      <c r="A17" s="10">
        <v>284</v>
      </c>
      <c r="B17" s="10">
        <v>97</v>
      </c>
      <c r="C17" s="10">
        <v>69</v>
      </c>
      <c r="D17" s="10">
        <v>42</v>
      </c>
      <c r="E17" s="10">
        <v>807</v>
      </c>
      <c r="F17" s="10">
        <v>661</v>
      </c>
      <c r="G17" s="10">
        <v>2</v>
      </c>
      <c r="H17" s="10">
        <v>0</v>
      </c>
      <c r="I17" s="10">
        <v>1162</v>
      </c>
      <c r="J17" s="10">
        <v>800</v>
      </c>
      <c r="K17" s="10">
        <v>0</v>
      </c>
      <c r="L17" s="10">
        <v>274</v>
      </c>
      <c r="M17" s="10">
        <v>89</v>
      </c>
      <c r="N17" s="10">
        <v>68</v>
      </c>
      <c r="O17" s="10">
        <v>41</v>
      </c>
      <c r="P17" s="10">
        <v>749</v>
      </c>
      <c r="Q17" s="10">
        <v>607</v>
      </c>
      <c r="R17" s="10">
        <v>2</v>
      </c>
      <c r="S17" s="10">
        <v>0</v>
      </c>
      <c r="T17" s="10">
        <v>1093</v>
      </c>
      <c r="U17" s="10">
        <v>737</v>
      </c>
      <c r="V17" s="10">
        <v>0</v>
      </c>
      <c r="W17" s="10" t="s">
        <v>84</v>
      </c>
      <c r="X17" s="10">
        <v>16</v>
      </c>
      <c r="Y17" s="10" t="s">
        <v>85</v>
      </c>
      <c r="Z17" s="10" t="s">
        <v>84</v>
      </c>
    </row>
    <row r="18" spans="1:26" ht="12.75">
      <c r="A18" s="10">
        <v>256</v>
      </c>
      <c r="B18" s="10">
        <v>79</v>
      </c>
      <c r="C18" s="10">
        <v>55</v>
      </c>
      <c r="D18" s="10">
        <v>43</v>
      </c>
      <c r="E18" s="10">
        <v>480</v>
      </c>
      <c r="F18" s="10">
        <v>396</v>
      </c>
      <c r="G18" s="10">
        <v>0</v>
      </c>
      <c r="H18" s="10">
        <v>0</v>
      </c>
      <c r="I18" s="10">
        <v>791</v>
      </c>
      <c r="J18" s="10">
        <v>518</v>
      </c>
      <c r="K18" s="10">
        <v>0</v>
      </c>
      <c r="L18" s="10">
        <v>240</v>
      </c>
      <c r="M18" s="10">
        <v>66</v>
      </c>
      <c r="N18" s="10">
        <v>49</v>
      </c>
      <c r="O18" s="10">
        <v>37</v>
      </c>
      <c r="P18" s="10">
        <v>375</v>
      </c>
      <c r="Q18" s="10">
        <v>303</v>
      </c>
      <c r="R18" s="10">
        <v>0</v>
      </c>
      <c r="S18" s="10">
        <v>0</v>
      </c>
      <c r="T18" s="10">
        <v>664</v>
      </c>
      <c r="U18" s="10">
        <v>406</v>
      </c>
      <c r="V18" s="10">
        <v>0</v>
      </c>
      <c r="W18" s="10" t="s">
        <v>86</v>
      </c>
      <c r="X18" s="10">
        <v>17</v>
      </c>
      <c r="Y18" s="10" t="s">
        <v>87</v>
      </c>
      <c r="Z18" s="10" t="s">
        <v>86</v>
      </c>
    </row>
    <row r="19" spans="1:26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2013-11-04T15:26:42Z</cp:lastPrinted>
  <dcterms:created xsi:type="dcterms:W3CDTF">2011-07-25T06:46:42Z</dcterms:created>
  <dcterms:modified xsi:type="dcterms:W3CDTF">2015-01-29T08:28:58Z</dcterms:modified>
  <cp:category/>
  <cp:version/>
  <cp:contentType/>
  <cp:contentStatus/>
</cp:coreProperties>
</file>