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<sst xmlns="http://schemas.openxmlformats.org/spreadsheetml/2006/main" count="176" uniqueCount="152">
  <si>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</si>
  <si>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</si>
  <si>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</si>
  <si>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</si>
  <si>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</si>
  <si>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</si>
  <si>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</si>
  <si>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</si>
  <si>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</si>
  <si>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</si>
  <si>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</si>
  <si>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</si>
  <si>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</si>
  <si>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</si>
  <si>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</si>
  <si>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</si>
  <si>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</si>
  <si>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</si>
  <si>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</si>
  <si>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</si>
  <si>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</si>
  <si>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</si>
  <si>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</si>
  <si>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</si>
  <si>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</si>
  <si>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</si>
  <si>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</si>
  <si>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</si>
  <si>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</si>
  <si>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</si>
  <si>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</si>
  <si>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</si>
  <si>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</si>
  <si>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</si>
  <si>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</si>
  <si>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</si>
  <si>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</si>
  <si>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</si>
  <si>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</si>
  <si>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</si>
  <si>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</si>
  <si>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</si>
  <si>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</si>
  <si>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</si>
  <si>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</si>
  <si>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</si>
  <si>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</si>
  <si>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</si>
  <si>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</si>
  <si>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</si>
  <si>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</si>
  <si>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</si>
  <si>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</si>
  <si>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</si>
  <si>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</si>
  <si>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</si>
  <si>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</si>
  <si>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</si>
  <si>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</si>
  <si>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</si>
  <si>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</si>
  <si>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</si>
  <si>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</si>
  <si>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</si>
  <si>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</si>
  <si>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</si>
  <si>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</si>
  <si>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</si>
  <si>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</si>
  <si>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</si>
  <si>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</si>
  <si>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</si>
  <si>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</si>
  <si>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</si>
  <si>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</si>
  <si>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</si>
  <si>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</si>
  <si>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</si>
  <si>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</si>
  <si>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</si>
  <si>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</si>
  <si>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</si>
  <si>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</si>
  <si>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</si>
  <si>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</si>
  <si>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</si>
  <si>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</si>
  <si>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</si>
  <si>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</si>
  <si>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</si>
  <si>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</si>
  <si>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</si>
  <si>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</si>
  <si>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</si>
  <si>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</si>
  <si>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</si>
  <si>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</si>
  <si>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</si>
  <si>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</si>
  <si>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</si>
  <si>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</si>
  <si>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</si>
  <si>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</si>
  <si>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</si>
  <si>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</si>
  <si>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</si>
  <si>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</si>
  <si>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</si>
  <si>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</si>
  <si>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</si>
  <si>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</si>
  <si>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</si>
  <si>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</si>
  <si>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</si>
  <si>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</si>
  <si>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</si>
  <si>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</si>
  <si>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</si>
  <si>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</si>
  <si>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</si>
  <si>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</si>
  <si>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</si>
  <si>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</si>
  <si>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</si>
  <si>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</si>
  <si>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</si>
  <si>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</si>
  <si>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</si>
  <si>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</si>
  <si>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</si>
  <si>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</si>
  <si>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</si>
  <si>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</si>
  <si>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</si>
  <si>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</si>
  <si>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</si>
  <si>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</si>
  <si>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</si>
  <si>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</si>
  <si>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</si>
  <si>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</si>
  <si>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</si>
  <si>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</si>
  <si>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О.І. Рибак</t>
  </si>
  <si>
    <t xml:space="preserve">М.Ю. Подольська </t>
  </si>
  <si>
    <t>(097) 629-81-47</t>
  </si>
  <si>
    <t>(034-2) 53-91-34</t>
  </si>
  <si>
    <t>statist1@if.court.gov.ua</t>
  </si>
  <si>
    <t>8 липня 2016 року</t>
  </si>
  <si>
    <t>перше півріччя 2016 року</t>
  </si>
  <si>
    <t>ТУ ДСА України в Івано-Франкiвській областi</t>
  </si>
  <si>
    <t>вул. Грюнвальдська.11 м.Івано-Франківськ.76000</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</si>
</sst>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9288</v>
      </c>
      <c r="D6" s="97">
        <f aca="true" t="shared" si="0" ref="D6:L6">SUM(D7,D10,D13,D14,D15,D18,D21,D22)</f>
        <v>10173216.36999999</v>
      </c>
      <c r="E6" s="71">
        <f t="shared" si="0"/>
        <v>7874</v>
      </c>
      <c r="F6" s="97">
        <f t="shared" si="0"/>
        <v>9427532.049999997</v>
      </c>
      <c r="G6" s="71">
        <f t="shared" si="0"/>
        <v>168</v>
      </c>
      <c r="H6" s="97">
        <f t="shared" si="0"/>
        <v>279061.03</v>
      </c>
      <c r="I6" s="71">
        <f t="shared" si="0"/>
        <v>383</v>
      </c>
      <c r="J6" s="97">
        <f t="shared" si="0"/>
        <v>264374.72</v>
      </c>
      <c r="K6" s="71">
        <f t="shared" si="0"/>
        <v>1192</v>
      </c>
      <c r="L6" s="97">
        <f t="shared" si="0"/>
        <v>752285.8799999999</v>
      </c>
    </row>
    <row r="7" spans="1:12" ht="16.5" customHeight="1">
      <c r="A7" s="123">
        <v>2</v>
      </c>
      <c r="B7" s="126" t="s">
        <v>114</v>
      </c>
      <c r="C7" s="72">
        <v>4327</v>
      </c>
      <c r="D7" s="130">
        <v>7500086.89999999</v>
      </c>
      <c r="E7" s="72">
        <v>3412</v>
      </c>
      <c r="F7" s="130">
        <v>6940215.77</v>
      </c>
      <c r="G7" s="72">
        <v>85</v>
      </c>
      <c r="H7" s="130">
        <v>222586.17</v>
      </c>
      <c r="I7" s="72">
        <v>319</v>
      </c>
      <c r="J7" s="130">
        <v>214315.93</v>
      </c>
      <c r="K7" s="72">
        <v>754</v>
      </c>
      <c r="L7" s="130">
        <v>515255.47</v>
      </c>
    </row>
    <row r="8" spans="1:12" ht="16.5" customHeight="1">
      <c r="A8" s="123">
        <v>3</v>
      </c>
      <c r="B8" s="127" t="s">
        <v>115</v>
      </c>
      <c r="C8" s="72">
        <v>1778</v>
      </c>
      <c r="D8" s="130">
        <v>5048939.88</v>
      </c>
      <c r="E8" s="72">
        <v>1712</v>
      </c>
      <c r="F8" s="130">
        <v>4985546.48</v>
      </c>
      <c r="G8" s="72">
        <v>42</v>
      </c>
      <c r="H8" s="130">
        <v>180535.54</v>
      </c>
      <c r="I8" s="72">
        <v>24</v>
      </c>
      <c r="J8" s="130">
        <v>26001.66</v>
      </c>
      <c r="K8" s="72">
        <v>19</v>
      </c>
      <c r="L8" s="130">
        <v>36092.96</v>
      </c>
    </row>
    <row r="9" spans="1:12" ht="16.5" customHeight="1">
      <c r="A9" s="123">
        <v>4</v>
      </c>
      <c r="B9" s="127" t="s">
        <v>116</v>
      </c>
      <c r="C9" s="72">
        <v>2549</v>
      </c>
      <c r="D9" s="130">
        <v>2451147.02</v>
      </c>
      <c r="E9" s="72">
        <v>1700</v>
      </c>
      <c r="F9" s="130">
        <v>1954669.29</v>
      </c>
      <c r="G9" s="72">
        <v>41</v>
      </c>
      <c r="H9" s="130">
        <v>41563.43</v>
      </c>
      <c r="I9" s="72">
        <v>294</v>
      </c>
      <c r="J9" s="130">
        <v>188070.67</v>
      </c>
      <c r="K9" s="72">
        <v>735</v>
      </c>
      <c r="L9" s="130">
        <v>479162.51</v>
      </c>
    </row>
    <row r="10" spans="1:12" ht="19.5" customHeight="1">
      <c r="A10" s="123">
        <v>5</v>
      </c>
      <c r="B10" s="126" t="s">
        <v>117</v>
      </c>
      <c r="C10" s="72">
        <v>1757</v>
      </c>
      <c r="D10" s="130">
        <v>1081178.8</v>
      </c>
      <c r="E10" s="72">
        <v>1372</v>
      </c>
      <c r="F10" s="130">
        <v>922882.62</v>
      </c>
      <c r="G10" s="72">
        <v>43</v>
      </c>
      <c r="H10" s="130">
        <v>35700.9</v>
      </c>
      <c r="I10" s="72">
        <v>56</v>
      </c>
      <c r="J10" s="130">
        <v>45713.19</v>
      </c>
      <c r="K10" s="72">
        <v>337</v>
      </c>
      <c r="L10" s="130">
        <v>198722</v>
      </c>
    </row>
    <row r="11" spans="1:12" ht="19.5" customHeight="1">
      <c r="A11" s="123">
        <v>6</v>
      </c>
      <c r="B11" s="127" t="s">
        <v>118</v>
      </c>
      <c r="C11" s="72">
        <v>129</v>
      </c>
      <c r="D11" s="130">
        <v>177762</v>
      </c>
      <c r="E11" s="72">
        <v>102</v>
      </c>
      <c r="F11" s="130">
        <v>156509.68</v>
      </c>
      <c r="G11" s="72">
        <v>11</v>
      </c>
      <c r="H11" s="130">
        <v>14838</v>
      </c>
      <c r="I11" s="72">
        <v>5</v>
      </c>
      <c r="J11" s="130">
        <v>10165.2</v>
      </c>
      <c r="K11" s="72">
        <v>16</v>
      </c>
      <c r="L11" s="130">
        <v>22048</v>
      </c>
    </row>
    <row r="12" spans="1:12" ht="19.5" customHeight="1">
      <c r="A12" s="123">
        <v>7</v>
      </c>
      <c r="B12" s="127" t="s">
        <v>119</v>
      </c>
      <c r="C12" s="72">
        <v>1628</v>
      </c>
      <c r="D12" s="130">
        <v>903416.800000001</v>
      </c>
      <c r="E12" s="72">
        <v>1270</v>
      </c>
      <c r="F12" s="130">
        <v>766372.94</v>
      </c>
      <c r="G12" s="72">
        <v>32</v>
      </c>
      <c r="H12" s="130">
        <v>20862.9</v>
      </c>
      <c r="I12" s="72">
        <v>51</v>
      </c>
      <c r="J12" s="130">
        <v>35547.99</v>
      </c>
      <c r="K12" s="72">
        <v>321</v>
      </c>
      <c r="L12" s="130">
        <v>176674</v>
      </c>
    </row>
    <row r="13" spans="1:12" ht="15" customHeight="1">
      <c r="A13" s="123">
        <v>8</v>
      </c>
      <c r="B13" s="126" t="s">
        <v>42</v>
      </c>
      <c r="C13" s="72">
        <v>1807</v>
      </c>
      <c r="D13" s="130">
        <v>997672</v>
      </c>
      <c r="E13" s="72">
        <v>1772</v>
      </c>
      <c r="F13" s="130">
        <v>966199.169999999</v>
      </c>
      <c r="G13" s="72">
        <v>10</v>
      </c>
      <c r="H13" s="130">
        <v>5512.02</v>
      </c>
      <c r="I13" s="72">
        <v>8</v>
      </c>
      <c r="J13" s="130">
        <v>4345.6</v>
      </c>
      <c r="K13" s="72">
        <v>28</v>
      </c>
      <c r="L13" s="130">
        <v>15433.61</v>
      </c>
    </row>
    <row r="14" spans="1:12" ht="15.75" customHeight="1">
      <c r="A14" s="123">
        <v>9</v>
      </c>
      <c r="B14" s="126" t="s">
        <v>43</v>
      </c>
      <c r="C14" s="72">
        <v>27</v>
      </c>
      <c r="D14" s="130">
        <v>14901.2</v>
      </c>
      <c r="E14" s="72">
        <v>27</v>
      </c>
      <c r="F14" s="130">
        <v>22137.79</v>
      </c>
      <c r="G14" s="72"/>
      <c r="H14" s="130"/>
      <c r="I14" s="72"/>
      <c r="J14" s="130"/>
      <c r="K14" s="72"/>
      <c r="L14" s="130"/>
    </row>
    <row r="15" spans="1:12" ht="106.5" customHeight="1">
      <c r="A15" s="123">
        <v>10</v>
      </c>
      <c r="B15" s="126" t="s">
        <v>120</v>
      </c>
      <c r="C15" s="72">
        <v>1349</v>
      </c>
      <c r="D15" s="130">
        <v>559054.6</v>
      </c>
      <c r="E15" s="72">
        <v>1271</v>
      </c>
      <c r="F15" s="130">
        <v>553996.36</v>
      </c>
      <c r="G15" s="72">
        <v>29</v>
      </c>
      <c r="H15" s="130">
        <v>14646.74</v>
      </c>
      <c r="I15" s="72"/>
      <c r="J15" s="130"/>
      <c r="K15" s="72">
        <v>72</v>
      </c>
      <c r="L15" s="130">
        <v>22323.6</v>
      </c>
    </row>
    <row r="16" spans="1:12" ht="21" customHeight="1">
      <c r="A16" s="123">
        <v>11</v>
      </c>
      <c r="B16" s="127" t="s">
        <v>118</v>
      </c>
      <c r="C16" s="72">
        <v>449</v>
      </c>
      <c r="D16" s="130">
        <v>309361</v>
      </c>
      <c r="E16" s="72">
        <v>437</v>
      </c>
      <c r="F16" s="130">
        <v>298386.36</v>
      </c>
      <c r="G16" s="72">
        <v>5</v>
      </c>
      <c r="H16" s="130">
        <v>8054.91</v>
      </c>
      <c r="I16" s="72"/>
      <c r="J16" s="130"/>
      <c r="K16" s="72">
        <v>8</v>
      </c>
      <c r="L16" s="130">
        <v>5512</v>
      </c>
    </row>
    <row r="17" spans="1:12" ht="21" customHeight="1">
      <c r="A17" s="123">
        <v>12</v>
      </c>
      <c r="B17" s="127" t="s">
        <v>119</v>
      </c>
      <c r="C17" s="72">
        <v>900</v>
      </c>
      <c r="D17" s="130">
        <v>249693.6</v>
      </c>
      <c r="E17" s="72">
        <v>834</v>
      </c>
      <c r="F17" s="130">
        <v>255610</v>
      </c>
      <c r="G17" s="72">
        <v>24</v>
      </c>
      <c r="H17" s="130">
        <v>6591.83</v>
      </c>
      <c r="I17" s="72"/>
      <c r="J17" s="130"/>
      <c r="K17" s="72">
        <v>64</v>
      </c>
      <c r="L17" s="130">
        <v>16811.6</v>
      </c>
    </row>
    <row r="18" spans="1:12" ht="33.75" customHeight="1">
      <c r="A18" s="123">
        <v>13</v>
      </c>
      <c r="B18" s="126" t="s">
        <v>122</v>
      </c>
      <c r="C18" s="72">
        <f>SUM(C19:C20)</f>
        <v>11</v>
      </c>
      <c r="D18" s="130">
        <f aca="true" t="shared" si="1" ref="D18:L18">SUM(D19:D20)</f>
        <v>11972.8</v>
      </c>
      <c r="E18" s="72">
        <f t="shared" si="1"/>
        <v>10</v>
      </c>
      <c r="F18" s="130">
        <f t="shared" si="1"/>
        <v>11613.22</v>
      </c>
      <c r="G18" s="72">
        <f t="shared" si="1"/>
        <v>1</v>
      </c>
      <c r="H18" s="130">
        <f t="shared" si="1"/>
        <v>615.2</v>
      </c>
      <c r="I18" s="72">
        <f t="shared" si="1"/>
        <v>0</v>
      </c>
      <c r="J18" s="130">
        <f t="shared" si="1"/>
        <v>0</v>
      </c>
      <c r="K18" s="72">
        <f t="shared" si="1"/>
        <v>1</v>
      </c>
      <c r="L18" s="130">
        <f t="shared" si="1"/>
        <v>551.2</v>
      </c>
    </row>
    <row r="19" spans="1:12" ht="14.25" customHeight="1">
      <c r="A19" s="123">
        <v>14</v>
      </c>
      <c r="B19" s="126" t="s">
        <v>1</v>
      </c>
      <c r="C19" s="72">
        <v>4</v>
      </c>
      <c r="D19" s="130">
        <v>2204.8</v>
      </c>
      <c r="E19" s="72">
        <v>3</v>
      </c>
      <c r="F19" s="130">
        <v>2454.81</v>
      </c>
      <c r="G19" s="72">
        <v>1</v>
      </c>
      <c r="H19" s="130">
        <v>615.2</v>
      </c>
      <c r="I19" s="72"/>
      <c r="J19" s="130"/>
      <c r="K19" s="72">
        <v>1</v>
      </c>
      <c r="L19" s="130">
        <v>551.2</v>
      </c>
    </row>
    <row r="20" spans="1:12" ht="23.25" customHeight="1">
      <c r="A20" s="123">
        <v>15</v>
      </c>
      <c r="B20" s="126" t="s">
        <v>2</v>
      </c>
      <c r="C20" s="72">
        <v>7</v>
      </c>
      <c r="D20" s="130">
        <v>9768</v>
      </c>
      <c r="E20" s="72">
        <v>7</v>
      </c>
      <c r="F20" s="130">
        <v>9158.41</v>
      </c>
      <c r="G20" s="72"/>
      <c r="H20" s="130"/>
      <c r="I20" s="72"/>
      <c r="J20" s="130"/>
      <c r="K20" s="72"/>
      <c r="L20" s="130"/>
    </row>
    <row r="21" spans="1:12" ht="46.5" customHeight="1">
      <c r="A21" s="123">
        <v>16</v>
      </c>
      <c r="B21" s="126" t="s">
        <v>121</v>
      </c>
      <c r="C21" s="72">
        <v>10</v>
      </c>
      <c r="D21" s="130">
        <v>8350.07</v>
      </c>
      <c r="E21" s="72">
        <v>10</v>
      </c>
      <c r="F21" s="130">
        <v>10487.12</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572</v>
      </c>
      <c r="D34" s="97">
        <f aca="true" t="shared" si="3" ref="D34:L34">SUM(D35,D42,D43,D44)</f>
        <v>332532.75</v>
      </c>
      <c r="E34" s="71">
        <f t="shared" si="3"/>
        <v>478</v>
      </c>
      <c r="F34" s="97">
        <f t="shared" si="3"/>
        <v>287711.88</v>
      </c>
      <c r="G34" s="71">
        <f t="shared" si="3"/>
        <v>8</v>
      </c>
      <c r="H34" s="97">
        <f t="shared" si="3"/>
        <v>5180.4</v>
      </c>
      <c r="I34" s="71">
        <f t="shared" si="3"/>
        <v>1</v>
      </c>
      <c r="J34" s="97">
        <f t="shared" si="3"/>
        <v>551.2</v>
      </c>
      <c r="K34" s="71">
        <f t="shared" si="3"/>
        <v>91</v>
      </c>
      <c r="L34" s="97">
        <f t="shared" si="3"/>
        <v>50159.2</v>
      </c>
    </row>
    <row r="35" spans="1:12" ht="24" customHeight="1">
      <c r="A35" s="123">
        <v>30</v>
      </c>
      <c r="B35" s="126" t="s">
        <v>131</v>
      </c>
      <c r="C35" s="72">
        <f>SUM(C36,C39)</f>
        <v>557</v>
      </c>
      <c r="D35" s="130">
        <f aca="true" t="shared" si="4" ref="D35:L35">SUM(D36,D39)</f>
        <v>326331.75</v>
      </c>
      <c r="E35" s="72">
        <f t="shared" si="4"/>
        <v>463</v>
      </c>
      <c r="F35" s="130">
        <f t="shared" si="4"/>
        <v>281543.28</v>
      </c>
      <c r="G35" s="72">
        <f t="shared" si="4"/>
        <v>8</v>
      </c>
      <c r="H35" s="130">
        <f t="shared" si="4"/>
        <v>5180.4</v>
      </c>
      <c r="I35" s="72">
        <f t="shared" si="4"/>
        <v>1</v>
      </c>
      <c r="J35" s="130">
        <f t="shared" si="4"/>
        <v>551.2</v>
      </c>
      <c r="K35" s="72">
        <f t="shared" si="4"/>
        <v>91</v>
      </c>
      <c r="L35" s="130">
        <f t="shared" si="4"/>
        <v>50159.2</v>
      </c>
    </row>
    <row r="36" spans="1:12" ht="19.5" customHeight="1">
      <c r="A36" s="123">
        <v>31</v>
      </c>
      <c r="B36" s="126" t="s">
        <v>132</v>
      </c>
      <c r="C36" s="72">
        <v>71</v>
      </c>
      <c r="D36" s="130">
        <v>45219.75</v>
      </c>
      <c r="E36" s="72">
        <v>53</v>
      </c>
      <c r="F36" s="130">
        <v>38395.24</v>
      </c>
      <c r="G36" s="72">
        <v>1</v>
      </c>
      <c r="H36" s="130">
        <v>487.2</v>
      </c>
      <c r="I36" s="72">
        <v>1</v>
      </c>
      <c r="J36" s="130">
        <v>551.2</v>
      </c>
      <c r="K36" s="72">
        <v>18</v>
      </c>
      <c r="L36" s="130">
        <v>9921.6</v>
      </c>
    </row>
    <row r="37" spans="1:12" ht="16.5" customHeight="1">
      <c r="A37" s="123">
        <v>32</v>
      </c>
      <c r="B37" s="127" t="s">
        <v>133</v>
      </c>
      <c r="C37" s="72">
        <v>6</v>
      </c>
      <c r="D37" s="130">
        <v>8268</v>
      </c>
      <c r="E37" s="72">
        <v>6</v>
      </c>
      <c r="F37" s="130">
        <v>7441.2</v>
      </c>
      <c r="G37" s="72"/>
      <c r="H37" s="130"/>
      <c r="I37" s="72">
        <v>1</v>
      </c>
      <c r="J37" s="130">
        <v>551.2</v>
      </c>
      <c r="K37" s="72"/>
      <c r="L37" s="130"/>
    </row>
    <row r="38" spans="1:12" ht="16.5" customHeight="1">
      <c r="A38" s="123">
        <v>33</v>
      </c>
      <c r="B38" s="127" t="s">
        <v>116</v>
      </c>
      <c r="C38" s="72">
        <v>65</v>
      </c>
      <c r="D38" s="130">
        <v>36951.75</v>
      </c>
      <c r="E38" s="72">
        <v>47</v>
      </c>
      <c r="F38" s="130">
        <v>30954.04</v>
      </c>
      <c r="G38" s="72">
        <v>1</v>
      </c>
      <c r="H38" s="130">
        <v>487.2</v>
      </c>
      <c r="I38" s="72"/>
      <c r="J38" s="130"/>
      <c r="K38" s="72">
        <v>18</v>
      </c>
      <c r="L38" s="130">
        <v>9921.6</v>
      </c>
    </row>
    <row r="39" spans="1:12" ht="21" customHeight="1">
      <c r="A39" s="123">
        <v>34</v>
      </c>
      <c r="B39" s="126" t="s">
        <v>134</v>
      </c>
      <c r="C39" s="72">
        <v>486</v>
      </c>
      <c r="D39" s="130">
        <v>281112</v>
      </c>
      <c r="E39" s="72">
        <v>410</v>
      </c>
      <c r="F39" s="130">
        <v>243148.04</v>
      </c>
      <c r="G39" s="72">
        <v>7</v>
      </c>
      <c r="H39" s="130">
        <v>4693.2</v>
      </c>
      <c r="I39" s="72"/>
      <c r="J39" s="130"/>
      <c r="K39" s="72">
        <v>73</v>
      </c>
      <c r="L39" s="130">
        <v>40237.6</v>
      </c>
    </row>
    <row r="40" spans="1:12" ht="30" customHeight="1">
      <c r="A40" s="123">
        <v>35</v>
      </c>
      <c r="B40" s="127" t="s">
        <v>135</v>
      </c>
      <c r="C40" s="72">
        <v>16</v>
      </c>
      <c r="D40" s="130">
        <v>22048</v>
      </c>
      <c r="E40" s="72">
        <v>16</v>
      </c>
      <c r="F40" s="130">
        <v>22677.4</v>
      </c>
      <c r="G40" s="72">
        <v>1</v>
      </c>
      <c r="H40" s="130">
        <v>1450</v>
      </c>
      <c r="I40" s="72"/>
      <c r="J40" s="130"/>
      <c r="K40" s="72"/>
      <c r="L40" s="130"/>
    </row>
    <row r="41" spans="1:12" ht="21" customHeight="1">
      <c r="A41" s="123">
        <v>36</v>
      </c>
      <c r="B41" s="127" t="s">
        <v>119</v>
      </c>
      <c r="C41" s="72">
        <v>470</v>
      </c>
      <c r="D41" s="130">
        <v>259064</v>
      </c>
      <c r="E41" s="72">
        <v>394</v>
      </c>
      <c r="F41" s="130">
        <v>220470.64</v>
      </c>
      <c r="G41" s="72">
        <v>6</v>
      </c>
      <c r="H41" s="130">
        <v>3243.2</v>
      </c>
      <c r="I41" s="72"/>
      <c r="J41" s="130"/>
      <c r="K41" s="72">
        <v>73</v>
      </c>
      <c r="L41" s="130">
        <v>40237.6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15</v>
      </c>
      <c r="D44" s="130">
        <v>6201</v>
      </c>
      <c r="E44" s="72">
        <v>15</v>
      </c>
      <c r="F44" s="130">
        <v>6168.6</v>
      </c>
      <c r="G44" s="72"/>
      <c r="H44" s="130"/>
      <c r="I44" s="72"/>
      <c r="J44" s="130"/>
      <c r="K44" s="72"/>
      <c r="L44" s="130"/>
    </row>
    <row r="45" spans="1:12" ht="21.75" customHeight="1">
      <c r="A45" s="123">
        <v>40</v>
      </c>
      <c r="B45" s="125" t="s">
        <v>138</v>
      </c>
      <c r="C45" s="71">
        <f>SUM(C46:C51)</f>
        <v>326</v>
      </c>
      <c r="D45" s="97">
        <f aca="true" t="shared" si="5" ref="D45:L45">SUM(D46:D51)</f>
        <v>9010.51</v>
      </c>
      <c r="E45" s="71">
        <f t="shared" si="5"/>
        <v>322</v>
      </c>
      <c r="F45" s="97">
        <f t="shared" si="5"/>
        <v>10495.73</v>
      </c>
      <c r="G45" s="71">
        <f t="shared" si="5"/>
        <v>1</v>
      </c>
      <c r="H45" s="97">
        <f t="shared" si="5"/>
        <v>36.54</v>
      </c>
      <c r="I45" s="71">
        <f t="shared" si="5"/>
        <v>0</v>
      </c>
      <c r="J45" s="97">
        <f t="shared" si="5"/>
        <v>0</v>
      </c>
      <c r="K45" s="71">
        <f t="shared" si="5"/>
        <v>3</v>
      </c>
      <c r="L45" s="97">
        <f t="shared" si="5"/>
        <v>124.02000000000001</v>
      </c>
    </row>
    <row r="46" spans="1:12" ht="18.75" customHeight="1">
      <c r="A46" s="123">
        <v>41</v>
      </c>
      <c r="B46" s="126" t="s">
        <v>20</v>
      </c>
      <c r="C46" s="72">
        <v>175</v>
      </c>
      <c r="D46" s="130">
        <v>2587.77</v>
      </c>
      <c r="E46" s="72">
        <v>175</v>
      </c>
      <c r="F46" s="130">
        <v>3583.34</v>
      </c>
      <c r="G46" s="72"/>
      <c r="H46" s="130"/>
      <c r="I46" s="72"/>
      <c r="J46" s="130"/>
      <c r="K46" s="72"/>
      <c r="L46" s="130"/>
    </row>
    <row r="47" spans="1:12" ht="21" customHeight="1">
      <c r="A47" s="123">
        <v>42</v>
      </c>
      <c r="B47" s="126" t="s">
        <v>21</v>
      </c>
      <c r="C47" s="72">
        <v>75</v>
      </c>
      <c r="D47" s="130">
        <v>3100.5</v>
      </c>
      <c r="E47" s="72">
        <v>72</v>
      </c>
      <c r="F47" s="130">
        <v>3395.88</v>
      </c>
      <c r="G47" s="72">
        <v>1</v>
      </c>
      <c r="H47" s="130">
        <v>36.54</v>
      </c>
      <c r="I47" s="72"/>
      <c r="J47" s="130"/>
      <c r="K47" s="72">
        <v>2</v>
      </c>
      <c r="L47" s="130">
        <v>82.68</v>
      </c>
    </row>
    <row r="48" spans="1:12" ht="21" customHeight="1">
      <c r="A48" s="123">
        <v>43</v>
      </c>
      <c r="B48" s="126" t="s">
        <v>22</v>
      </c>
      <c r="C48" s="72">
        <v>1</v>
      </c>
      <c r="D48" s="130">
        <v>192.92</v>
      </c>
      <c r="E48" s="72">
        <v>1</v>
      </c>
      <c r="F48" s="130">
        <v>192.92</v>
      </c>
      <c r="G48" s="72"/>
      <c r="H48" s="130"/>
      <c r="I48" s="72"/>
      <c r="J48" s="130"/>
      <c r="K48" s="72"/>
      <c r="L48" s="130"/>
    </row>
    <row r="49" spans="1:12" ht="27" customHeight="1">
      <c r="A49" s="123">
        <v>44</v>
      </c>
      <c r="B49" s="126" t="s">
        <v>23</v>
      </c>
      <c r="C49" s="72">
        <v>43</v>
      </c>
      <c r="D49" s="130">
        <v>1777.62</v>
      </c>
      <c r="E49" s="72">
        <v>42</v>
      </c>
      <c r="F49" s="130">
        <v>1912.18</v>
      </c>
      <c r="G49" s="72"/>
      <c r="H49" s="130"/>
      <c r="I49" s="72"/>
      <c r="J49" s="130"/>
      <c r="K49" s="72">
        <v>1</v>
      </c>
      <c r="L49" s="130">
        <v>41.34</v>
      </c>
    </row>
    <row r="50" spans="1:12" ht="76.5" customHeight="1">
      <c r="A50" s="123">
        <v>45</v>
      </c>
      <c r="B50" s="126" t="s">
        <v>139</v>
      </c>
      <c r="C50" s="72">
        <v>7</v>
      </c>
      <c r="D50" s="130">
        <v>28.91</v>
      </c>
      <c r="E50" s="72">
        <v>7</v>
      </c>
      <c r="F50" s="130">
        <v>84.08</v>
      </c>
      <c r="G50" s="72"/>
      <c r="H50" s="130"/>
      <c r="I50" s="72"/>
      <c r="J50" s="130"/>
      <c r="K50" s="72"/>
      <c r="L50" s="130"/>
    </row>
    <row r="51" spans="1:12" ht="24" customHeight="1">
      <c r="A51" s="123">
        <v>46</v>
      </c>
      <c r="B51" s="126" t="s">
        <v>140</v>
      </c>
      <c r="C51" s="72">
        <v>25</v>
      </c>
      <c r="D51" s="130">
        <v>1322.79</v>
      </c>
      <c r="E51" s="72">
        <v>25</v>
      </c>
      <c r="F51" s="130">
        <v>1327.33</v>
      </c>
      <c r="G51" s="72"/>
      <c r="H51" s="130"/>
      <c r="I51" s="72"/>
      <c r="J51" s="130"/>
      <c r="K51" s="72"/>
      <c r="L51" s="130"/>
    </row>
    <row r="52" spans="1:12" ht="28.5" customHeight="1">
      <c r="A52" s="123">
        <v>47</v>
      </c>
      <c r="B52" s="125" t="s">
        <v>130</v>
      </c>
      <c r="C52" s="71">
        <v>3732</v>
      </c>
      <c r="D52" s="97">
        <v>1028539.2</v>
      </c>
      <c r="E52" s="71">
        <v>1570</v>
      </c>
      <c r="F52" s="97">
        <v>432841.66</v>
      </c>
      <c r="G52" s="71"/>
      <c r="H52" s="97"/>
      <c r="I52" s="71">
        <v>3729</v>
      </c>
      <c r="J52" s="97">
        <v>1027554.76</v>
      </c>
      <c r="K52" s="72">
        <v>3</v>
      </c>
      <c r="L52" s="97">
        <v>826.8</v>
      </c>
    </row>
    <row r="53" spans="1:12" ht="15">
      <c r="A53" s="123">
        <v>48</v>
      </c>
      <c r="B53" s="124" t="s">
        <v>129</v>
      </c>
      <c r="C53" s="71">
        <f aca="true" t="shared" si="6" ref="C53:L53">SUM(C6,C25,C34,C45,C52)</f>
        <v>13918</v>
      </c>
      <c r="D53" s="97">
        <f t="shared" si="6"/>
        <v>11543298.829999989</v>
      </c>
      <c r="E53" s="71">
        <f t="shared" si="6"/>
        <v>10244</v>
      </c>
      <c r="F53" s="97">
        <f t="shared" si="6"/>
        <v>10158581.319999998</v>
      </c>
      <c r="G53" s="71">
        <f t="shared" si="6"/>
        <v>177</v>
      </c>
      <c r="H53" s="97">
        <f t="shared" si="6"/>
        <v>284277.97000000003</v>
      </c>
      <c r="I53" s="71">
        <f t="shared" si="6"/>
        <v>4113</v>
      </c>
      <c r="J53" s="97">
        <f t="shared" si="6"/>
        <v>1292480.68</v>
      </c>
      <c r="K53" s="71">
        <f t="shared" si="6"/>
        <v>1289</v>
      </c>
      <c r="L53" s="97">
        <f t="shared" si="6"/>
        <v>803395.8999999999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&amp;LF5727211&amp;CФорма № Зведений- 10 (судовий збір), Підрозділ: ТУ ДСА України в Івано-Франкiвській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&amp;LF5727211&amp;CФорма № Зведений- 10 (судовий збір), Підрозділ: ТУ ДСА України в Івано-Франкiвській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1258</v>
      </c>
      <c r="F4" s="134">
        <f>SUM(F5:F20)</f>
        <v>778213.2399999999</v>
      </c>
    </row>
    <row r="5" spans="1:6" ht="20.25" customHeight="1">
      <c r="A5" s="103">
        <v>2</v>
      </c>
      <c r="B5" s="158" t="s">
        <v>97</v>
      </c>
      <c r="C5" s="159"/>
      <c r="D5" s="160"/>
      <c r="E5" s="55">
        <v>114</v>
      </c>
      <c r="F5" s="132">
        <v>75646.36</v>
      </c>
    </row>
    <row r="6" spans="1:6" ht="28.5" customHeight="1">
      <c r="A6" s="103">
        <v>3</v>
      </c>
      <c r="B6" s="158" t="s">
        <v>98</v>
      </c>
      <c r="C6" s="159"/>
      <c r="D6" s="160"/>
      <c r="E6" s="55">
        <v>6</v>
      </c>
      <c r="F6" s="132">
        <v>3169.67</v>
      </c>
    </row>
    <row r="7" spans="1:6" ht="20.25" customHeight="1">
      <c r="A7" s="103">
        <v>4</v>
      </c>
      <c r="B7" s="158" t="s">
        <v>99</v>
      </c>
      <c r="C7" s="159"/>
      <c r="D7" s="160"/>
      <c r="E7" s="55">
        <v>780</v>
      </c>
      <c r="F7" s="132">
        <v>433008.94</v>
      </c>
    </row>
    <row r="8" spans="1:6" ht="41.25" customHeight="1">
      <c r="A8" s="103">
        <v>5</v>
      </c>
      <c r="B8" s="158" t="s">
        <v>100</v>
      </c>
      <c r="C8" s="159"/>
      <c r="D8" s="160"/>
      <c r="E8" s="55">
        <v>2</v>
      </c>
      <c r="F8" s="132">
        <v>1102.4</v>
      </c>
    </row>
    <row r="9" spans="1:6" ht="41.25" customHeight="1">
      <c r="A9" s="103">
        <v>6</v>
      </c>
      <c r="B9" s="158" t="s">
        <v>101</v>
      </c>
      <c r="C9" s="159"/>
      <c r="D9" s="160"/>
      <c r="E9" s="55">
        <v>12</v>
      </c>
      <c r="F9" s="132">
        <v>4547.4</v>
      </c>
    </row>
    <row r="10" spans="1:6" ht="27" customHeight="1">
      <c r="A10" s="103">
        <v>7</v>
      </c>
      <c r="B10" s="158" t="s">
        <v>102</v>
      </c>
      <c r="C10" s="159"/>
      <c r="D10" s="160"/>
      <c r="E10" s="55">
        <v>16</v>
      </c>
      <c r="F10" s="132">
        <v>19822.37</v>
      </c>
    </row>
    <row r="11" spans="1:6" ht="26.25" customHeight="1">
      <c r="A11" s="103">
        <v>8</v>
      </c>
      <c r="B11" s="158" t="s">
        <v>103</v>
      </c>
      <c r="C11" s="159"/>
      <c r="D11" s="160"/>
      <c r="E11" s="55">
        <v>23</v>
      </c>
      <c r="F11" s="132">
        <v>19667.19</v>
      </c>
    </row>
    <row r="12" spans="1:6" ht="29.25" customHeight="1">
      <c r="A12" s="103">
        <v>9</v>
      </c>
      <c r="B12" s="158" t="s">
        <v>82</v>
      </c>
      <c r="C12" s="159"/>
      <c r="D12" s="160"/>
      <c r="E12" s="55">
        <v>5</v>
      </c>
      <c r="F12" s="132">
        <v>2756</v>
      </c>
    </row>
    <row r="13" spans="1:6" ht="20.25" customHeight="1">
      <c r="A13" s="103">
        <v>10</v>
      </c>
      <c r="B13" s="158" t="s">
        <v>104</v>
      </c>
      <c r="C13" s="159"/>
      <c r="D13" s="160"/>
      <c r="E13" s="55">
        <v>198</v>
      </c>
      <c r="F13" s="132">
        <v>142125.63</v>
      </c>
    </row>
    <row r="14" spans="1:6" ht="25.5" customHeight="1">
      <c r="A14" s="103">
        <v>11</v>
      </c>
      <c r="B14" s="158" t="s">
        <v>105</v>
      </c>
      <c r="C14" s="159"/>
      <c r="D14" s="160"/>
      <c r="E14" s="55">
        <v>70</v>
      </c>
      <c r="F14" s="132">
        <v>47163.57</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29</v>
      </c>
      <c r="F17" s="132">
        <v>14882.4</v>
      </c>
    </row>
    <row r="18" spans="1:6" ht="27" customHeight="1">
      <c r="A18" s="103">
        <v>15</v>
      </c>
      <c r="B18" s="158" t="s">
        <v>109</v>
      </c>
      <c r="C18" s="159"/>
      <c r="D18" s="160"/>
      <c r="E18" s="55"/>
      <c r="F18" s="132"/>
    </row>
    <row r="19" spans="1:6" ht="54.75" customHeight="1">
      <c r="A19" s="103">
        <v>16</v>
      </c>
      <c r="B19" s="158" t="s">
        <v>110</v>
      </c>
      <c r="C19" s="159"/>
      <c r="D19" s="160"/>
      <c r="E19" s="55">
        <v>1</v>
      </c>
      <c r="F19" s="132">
        <v>12583.36</v>
      </c>
    </row>
    <row r="20" spans="1:6" ht="30" customHeight="1">
      <c r="A20" s="103">
        <v>17</v>
      </c>
      <c r="B20" s="158" t="s">
        <v>142</v>
      </c>
      <c r="C20" s="159"/>
      <c r="D20" s="160"/>
      <c r="E20" s="55">
        <v>2</v>
      </c>
      <c r="F20" s="132">
        <v>1737.95</v>
      </c>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&amp;LF5727211&amp;CФорма № Зведений- 10 (судовий збір), Підрозділ: ТУ ДСА України в Івано-Франкiвській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&amp;LF5727211&amp;C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2016-01-25T10:27:43Z</cp:lastPrinted>
  <dcterms:created xsi:type="dcterms:W3CDTF">2015-09-09T10:27:37Z</dcterms:created>
  <dcterms:modified xsi:type="dcterms:W3CDTF">2016-07-19T10:55:27Z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збір)_10009_2.2016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6CF7FD19</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