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externalReferences>
    <externalReference r:id="rId5"/>
  </externalReferences>
  <definedNames>
    <definedName name="Z1_1">'Z1_1'!$A$1:$Q$18</definedName>
    <definedName name="_xlnm.Print_Titles" localSheetId="0">'1_1'!$6:$9</definedName>
    <definedName name="_xlnm.Print_Area" localSheetId="0">'1_1'!$A$1:$AA$27</definedName>
  </definedNames>
  <calcPr fullCalcOnLoad="1"/>
</workbook>
</file>

<file path=xl/sharedStrings.xml><?xml version="1.0" encoding="utf-8"?>
<sst xmlns="http://schemas.openxmlformats.org/spreadsheetml/2006/main" count="136" uniqueCount="75">
  <si>
    <t>Таблиця 1.1</t>
  </si>
  <si>
    <t xml:space="preserve">                                                                                                                     Надходження справ і матеріалів до місцевих загальних судів</t>
  </si>
  <si>
    <t xml:space="preserve">       ТУ ДСА в І-Франківській обл</t>
  </si>
  <si>
    <t>ТУ ДСА у Волинській обл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</si>
  <si>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</si>
  <si>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</si>
  <si>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</si>
  <si>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</si>
  <si>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</si>
  <si>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</si>
  <si>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</si>
  <si>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</si>
  <si>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</si>
  <si>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</si>
  <si>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Дина-міка</t>
  </si>
  <si>
    <t>І півріччя 2012</t>
  </si>
  <si>
    <t>І півріччя 2013</t>
  </si>
  <si>
    <t>%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</si>
  <si>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</si>
  <si>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</si>
  <si>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</si>
  <si>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</si>
  <si>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</si>
  <si>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</si>
  <si>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</si>
  <si>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</si>
  <si>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</si>
  <si>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</si>
  <si>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</si>
  <si>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</si>
  <si>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</si>
  <si>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</si>
  <si>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</si>
  <si>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</si>
  <si>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</si>
  <si>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</si>
  <si>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</si>
  <si>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</si>
  <si>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</si>
  <si>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</si>
  <si>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Богородчанський районний суд Івано-Франківської області</t>
  </si>
  <si>
    <t>02</t>
  </si>
  <si>
    <t>Болехівський міський суд Івано-Франківської області</t>
  </si>
  <si>
    <t>03</t>
  </si>
  <si>
    <t>Верховинський районний суд Івано-Франківської області</t>
  </si>
  <si>
    <t>04</t>
  </si>
  <si>
    <t>Галицький районний суд Івано-Франківської області</t>
  </si>
  <si>
    <t>05</t>
  </si>
  <si>
    <t>Городенківський районний суд Івано-Франківської області</t>
  </si>
  <si>
    <t>06</t>
  </si>
  <si>
    <t>Долинський районний суд Івано-Франківської області</t>
  </si>
  <si>
    <t>07</t>
  </si>
  <si>
    <t>Івано-Франківський міський суд Івано-Франківської області</t>
  </si>
  <si>
    <t>08</t>
  </si>
  <si>
    <t>Калуський міськрайонний суд Івано-Франківської області</t>
  </si>
  <si>
    <t>09</t>
  </si>
  <si>
    <t>Коломийський міськрайонний суд Івано-Франківської області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</si>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</sst>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1" fillId="4" borderId="1" xfId="0" applyFont="1" applyFill="1" applyBorder="1" applyAlignment="1">
      <alignment horizontal="left" vertical="distributed"/>
    </xf>
    <xf numFmtId="0" fontId="9" fillId="2" borderId="1" xfId="0" applyFont="1" applyFill="1" applyBorder="1" applyAlignment="1">
      <alignment horizontal="center" vertical="distributed" wrapText="1"/>
    </xf>
    <xf numFmtId="0" fontId="10" fillId="2" borderId="1" xfId="0" applyFont="1" applyFill="1" applyBorder="1" applyAlignment="1">
      <alignment horizontal="left" vertical="distributed"/>
    </xf>
    <xf numFmtId="0" fontId="11" fillId="0" borderId="0" xfId="0" applyNumberFormat="1" applyFont="1" applyAlignment="1" quotePrefix="1">
      <alignment/>
    </xf>
    <xf numFmtId="0" fontId="7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strike/>
        <color rgb="FFFF0000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Y_TABLY\TPR\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  <sheetDataSet>
      <sheetData sheetId="0">
        <row r="10">
          <cell r="E10">
            <v>132</v>
          </cell>
          <cell r="F10">
            <v>52</v>
          </cell>
          <cell r="I10">
            <v>186</v>
          </cell>
          <cell r="J10">
            <v>174</v>
          </cell>
          <cell r="M10">
            <v>437</v>
          </cell>
          <cell r="N10">
            <v>367</v>
          </cell>
          <cell r="Q10">
            <v>299</v>
          </cell>
          <cell r="R10">
            <v>294</v>
          </cell>
          <cell r="T10">
            <v>0</v>
          </cell>
          <cell r="V10">
            <v>1</v>
          </cell>
        </row>
        <row r="11">
          <cell r="E11">
            <v>43</v>
          </cell>
          <cell r="F11">
            <v>16</v>
          </cell>
          <cell r="I11">
            <v>18</v>
          </cell>
          <cell r="J11">
            <v>16</v>
          </cell>
          <cell r="M11">
            <v>166</v>
          </cell>
          <cell r="N11">
            <v>141</v>
          </cell>
          <cell r="Q11">
            <v>46</v>
          </cell>
          <cell r="R11">
            <v>46</v>
          </cell>
          <cell r="T11">
            <v>0</v>
          </cell>
          <cell r="V11">
            <v>0</v>
          </cell>
        </row>
        <row r="12">
          <cell r="E12">
            <v>109</v>
          </cell>
          <cell r="F12">
            <v>47</v>
          </cell>
          <cell r="I12">
            <v>33</v>
          </cell>
          <cell r="J12">
            <v>33</v>
          </cell>
          <cell r="M12">
            <v>170</v>
          </cell>
          <cell r="N12">
            <v>140</v>
          </cell>
          <cell r="Q12">
            <v>107</v>
          </cell>
          <cell r="R12">
            <v>106</v>
          </cell>
          <cell r="T12">
            <v>0</v>
          </cell>
          <cell r="V12">
            <v>0</v>
          </cell>
        </row>
        <row r="13">
          <cell r="E13">
            <v>193</v>
          </cell>
          <cell r="F13">
            <v>62</v>
          </cell>
          <cell r="I13">
            <v>47</v>
          </cell>
          <cell r="J13">
            <v>34</v>
          </cell>
          <cell r="M13">
            <v>636</v>
          </cell>
          <cell r="N13">
            <v>520</v>
          </cell>
          <cell r="Q13">
            <v>300</v>
          </cell>
          <cell r="R13">
            <v>300</v>
          </cell>
          <cell r="T13">
            <v>0</v>
          </cell>
          <cell r="V13">
            <v>2</v>
          </cell>
        </row>
        <row r="14">
          <cell r="E14">
            <v>215</v>
          </cell>
          <cell r="F14">
            <v>61</v>
          </cell>
          <cell r="I14">
            <v>18</v>
          </cell>
          <cell r="J14">
            <v>17</v>
          </cell>
          <cell r="M14">
            <v>466</v>
          </cell>
          <cell r="N14">
            <v>405</v>
          </cell>
          <cell r="Q14">
            <v>127</v>
          </cell>
          <cell r="R14">
            <v>127</v>
          </cell>
          <cell r="T14">
            <v>0</v>
          </cell>
          <cell r="V14">
            <v>4</v>
          </cell>
        </row>
        <row r="15">
          <cell r="E15">
            <v>375</v>
          </cell>
          <cell r="F15">
            <v>73</v>
          </cell>
          <cell r="I15">
            <v>73</v>
          </cell>
          <cell r="J15">
            <v>59</v>
          </cell>
          <cell r="M15">
            <v>666</v>
          </cell>
          <cell r="N15">
            <v>547</v>
          </cell>
          <cell r="Q15">
            <v>240</v>
          </cell>
          <cell r="R15">
            <v>239</v>
          </cell>
          <cell r="T15">
            <v>0</v>
          </cell>
          <cell r="V15">
            <v>1</v>
          </cell>
        </row>
        <row r="16">
          <cell r="E16">
            <v>2816</v>
          </cell>
          <cell r="F16">
            <v>212</v>
          </cell>
          <cell r="I16">
            <v>281</v>
          </cell>
          <cell r="J16">
            <v>202</v>
          </cell>
          <cell r="M16">
            <v>3816</v>
          </cell>
          <cell r="N16">
            <v>3042</v>
          </cell>
          <cell r="Q16">
            <v>2332</v>
          </cell>
          <cell r="R16">
            <v>2328</v>
          </cell>
          <cell r="T16">
            <v>2</v>
          </cell>
          <cell r="V16">
            <v>9</v>
          </cell>
        </row>
        <row r="17">
          <cell r="E17">
            <v>506</v>
          </cell>
          <cell r="F17">
            <v>123</v>
          </cell>
          <cell r="I17">
            <v>173</v>
          </cell>
          <cell r="J17">
            <v>145</v>
          </cell>
          <cell r="M17">
            <v>1320</v>
          </cell>
          <cell r="N17">
            <v>1082</v>
          </cell>
          <cell r="Q17">
            <v>604</v>
          </cell>
          <cell r="R17">
            <v>602</v>
          </cell>
          <cell r="T17">
            <v>0</v>
          </cell>
          <cell r="V17">
            <v>1</v>
          </cell>
        </row>
        <row r="18">
          <cell r="E18">
            <v>708</v>
          </cell>
          <cell r="F18">
            <v>151</v>
          </cell>
          <cell r="I18">
            <v>87</v>
          </cell>
          <cell r="J18">
            <v>69</v>
          </cell>
          <cell r="M18">
            <v>1428</v>
          </cell>
          <cell r="N18">
            <v>1076</v>
          </cell>
          <cell r="Q18">
            <v>903</v>
          </cell>
          <cell r="R18">
            <v>887</v>
          </cell>
          <cell r="T18">
            <v>0</v>
          </cell>
          <cell r="V18">
            <v>5</v>
          </cell>
        </row>
        <row r="19">
          <cell r="E19">
            <v>252</v>
          </cell>
          <cell r="F19">
            <v>63</v>
          </cell>
          <cell r="I19">
            <v>40</v>
          </cell>
          <cell r="J19">
            <v>18</v>
          </cell>
          <cell r="M19">
            <v>544</v>
          </cell>
          <cell r="N19">
            <v>463</v>
          </cell>
          <cell r="Q19">
            <v>561</v>
          </cell>
          <cell r="R19">
            <v>559</v>
          </cell>
          <cell r="T19">
            <v>0</v>
          </cell>
          <cell r="V19">
            <v>1</v>
          </cell>
        </row>
        <row r="20">
          <cell r="E20">
            <v>366</v>
          </cell>
          <cell r="F20">
            <v>120</v>
          </cell>
          <cell r="I20">
            <v>92</v>
          </cell>
          <cell r="J20">
            <v>84</v>
          </cell>
          <cell r="M20">
            <v>633</v>
          </cell>
          <cell r="N20">
            <v>545</v>
          </cell>
          <cell r="Q20">
            <v>319</v>
          </cell>
          <cell r="R20">
            <v>319</v>
          </cell>
          <cell r="T20">
            <v>0</v>
          </cell>
          <cell r="V20">
            <v>1</v>
          </cell>
        </row>
        <row r="21">
          <cell r="E21">
            <v>165</v>
          </cell>
          <cell r="F21">
            <v>46</v>
          </cell>
          <cell r="I21">
            <v>36</v>
          </cell>
          <cell r="J21">
            <v>33</v>
          </cell>
          <cell r="M21">
            <v>246</v>
          </cell>
          <cell r="N21">
            <v>220</v>
          </cell>
          <cell r="Q21">
            <v>327</v>
          </cell>
          <cell r="R21">
            <v>327</v>
          </cell>
          <cell r="T21">
            <v>2</v>
          </cell>
          <cell r="V21">
            <v>0</v>
          </cell>
        </row>
        <row r="22">
          <cell r="E22">
            <v>244</v>
          </cell>
          <cell r="F22">
            <v>53</v>
          </cell>
          <cell r="I22">
            <v>36</v>
          </cell>
          <cell r="J22">
            <v>25</v>
          </cell>
          <cell r="M22">
            <v>458</v>
          </cell>
          <cell r="N22">
            <v>394</v>
          </cell>
          <cell r="Q22">
            <v>293</v>
          </cell>
          <cell r="R22">
            <v>291</v>
          </cell>
          <cell r="T22">
            <v>1</v>
          </cell>
          <cell r="V22">
            <v>7</v>
          </cell>
        </row>
        <row r="23">
          <cell r="E23">
            <v>168</v>
          </cell>
          <cell r="F23">
            <v>49</v>
          </cell>
          <cell r="I23">
            <v>18</v>
          </cell>
          <cell r="J23">
            <v>18</v>
          </cell>
          <cell r="M23">
            <v>447</v>
          </cell>
          <cell r="N23">
            <v>373</v>
          </cell>
          <cell r="Q23">
            <v>399</v>
          </cell>
          <cell r="R23">
            <v>399</v>
          </cell>
          <cell r="T23">
            <v>0</v>
          </cell>
          <cell r="V23">
            <v>3</v>
          </cell>
        </row>
        <row r="24">
          <cell r="E24">
            <v>320</v>
          </cell>
          <cell r="F24">
            <v>65</v>
          </cell>
          <cell r="I24">
            <v>58</v>
          </cell>
          <cell r="J24">
            <v>46</v>
          </cell>
          <cell r="M24">
            <v>672</v>
          </cell>
          <cell r="N24">
            <v>540</v>
          </cell>
          <cell r="Q24">
            <v>355</v>
          </cell>
          <cell r="R24">
            <v>354</v>
          </cell>
          <cell r="T24">
            <v>0</v>
          </cell>
          <cell r="V24">
            <v>0</v>
          </cell>
        </row>
        <row r="25">
          <cell r="E25">
            <v>116</v>
          </cell>
          <cell r="F25">
            <v>34</v>
          </cell>
          <cell r="I25">
            <v>26</v>
          </cell>
          <cell r="J25">
            <v>21</v>
          </cell>
          <cell r="M25">
            <v>277</v>
          </cell>
          <cell r="N25">
            <v>231</v>
          </cell>
          <cell r="Q25">
            <v>184</v>
          </cell>
          <cell r="R25">
            <v>184</v>
          </cell>
          <cell r="T25">
            <v>0</v>
          </cell>
          <cell r="V25">
            <v>0</v>
          </cell>
        </row>
        <row r="26">
          <cell r="E26">
            <v>111</v>
          </cell>
          <cell r="F26">
            <v>30</v>
          </cell>
          <cell r="I26">
            <v>18</v>
          </cell>
          <cell r="J26">
            <v>14</v>
          </cell>
          <cell r="M26">
            <v>191</v>
          </cell>
          <cell r="N26">
            <v>161</v>
          </cell>
          <cell r="Q26">
            <v>183</v>
          </cell>
          <cell r="R26">
            <v>182</v>
          </cell>
          <cell r="T26">
            <v>1</v>
          </cell>
          <cell r="V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2"/>
  <sheetViews>
    <sheetView tabSelected="1" view="pageBreakPreview" zoomScaleSheetLayoutView="10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7" sqref="A27:IV64"/>
    </sheetView>
  </sheetViews>
  <sheetFormatPr defaultColWidth="9.00390625" defaultRowHeight="15" customHeight="1"/>
  <cols>
    <col min="1" max="1" width="3.00390625" style="1" customWidth="1"/>
    <col min="2" max="2" width="32.00390625" style="18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0.2421875" style="1" hidden="1" customWidth="1"/>
    <col min="24" max="24" width="4.25390625" style="1" hidden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6" customHeight="1"/>
    <row r="2" ht="15" customHeight="1">
      <c r="Z2" s="1" t="s">
        <v>0</v>
      </c>
    </row>
    <row r="3" spans="1:27" ht="1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ht="0.75" customHeight="1">
      <c r="A5" s="1" t="s">
        <v>3</v>
      </c>
    </row>
    <row r="6" spans="1:27" ht="57.75" customHeight="1">
      <c r="A6" s="30" t="s">
        <v>4</v>
      </c>
      <c r="B6" s="31" t="s">
        <v>5</v>
      </c>
      <c r="C6" s="25" t="s">
        <v>6</v>
      </c>
      <c r="D6" s="25"/>
      <c r="E6" s="25"/>
      <c r="F6" s="25"/>
      <c r="G6" s="25" t="s">
        <v>7</v>
      </c>
      <c r="H6" s="25"/>
      <c r="I6" s="25"/>
      <c r="J6" s="25"/>
      <c r="K6" s="25" t="s">
        <v>8</v>
      </c>
      <c r="L6" s="25"/>
      <c r="M6" s="25"/>
      <c r="N6" s="25"/>
      <c r="O6" s="25" t="s">
        <v>9</v>
      </c>
      <c r="P6" s="25"/>
      <c r="Q6" s="25"/>
      <c r="R6" s="25"/>
      <c r="S6" s="32" t="s">
        <v>10</v>
      </c>
      <c r="T6" s="32"/>
      <c r="U6" s="32" t="s">
        <v>11</v>
      </c>
      <c r="V6" s="32"/>
      <c r="W6" s="25" t="s">
        <v>12</v>
      </c>
      <c r="X6" s="25"/>
      <c r="Y6" s="26" t="s">
        <v>13</v>
      </c>
      <c r="Z6" s="26"/>
      <c r="AA6" s="3" t="s">
        <v>14</v>
      </c>
    </row>
    <row r="7" spans="1:27" ht="15" customHeight="1">
      <c r="A7" s="30"/>
      <c r="B7" s="31"/>
      <c r="C7" s="27" t="s">
        <v>73</v>
      </c>
      <c r="D7" s="27"/>
      <c r="E7" s="27" t="s">
        <v>74</v>
      </c>
      <c r="F7" s="27"/>
      <c r="G7" s="27" t="s">
        <v>73</v>
      </c>
      <c r="H7" s="27"/>
      <c r="I7" s="27" t="s">
        <v>74</v>
      </c>
      <c r="J7" s="27"/>
      <c r="K7" s="27" t="s">
        <v>73</v>
      </c>
      <c r="L7" s="27"/>
      <c r="M7" s="27" t="s">
        <v>74</v>
      </c>
      <c r="N7" s="27"/>
      <c r="O7" s="27" t="s">
        <v>73</v>
      </c>
      <c r="P7" s="27"/>
      <c r="Q7" s="27" t="s">
        <v>74</v>
      </c>
      <c r="R7" s="27"/>
      <c r="S7" s="24" t="s">
        <v>73</v>
      </c>
      <c r="T7" s="24" t="s">
        <v>74</v>
      </c>
      <c r="U7" s="24" t="s">
        <v>73</v>
      </c>
      <c r="V7" s="24" t="s">
        <v>74</v>
      </c>
      <c r="W7" s="24" t="s">
        <v>15</v>
      </c>
      <c r="X7" s="24" t="s">
        <v>16</v>
      </c>
      <c r="Y7" s="24" t="s">
        <v>73</v>
      </c>
      <c r="Z7" s="24" t="s">
        <v>74</v>
      </c>
      <c r="AA7" s="23" t="s">
        <v>17</v>
      </c>
    </row>
    <row r="8" spans="1:27" ht="36.75" customHeight="1">
      <c r="A8" s="30"/>
      <c r="B8" s="31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4" t="s">
        <v>18</v>
      </c>
      <c r="R8" s="4" t="s">
        <v>19</v>
      </c>
      <c r="S8" s="24"/>
      <c r="T8" s="24"/>
      <c r="U8" s="24"/>
      <c r="V8" s="24"/>
      <c r="W8" s="24"/>
      <c r="X8" s="24"/>
      <c r="Y8" s="24"/>
      <c r="Z8" s="24"/>
      <c r="AA8" s="23"/>
    </row>
    <row r="9" spans="1:27" ht="15" customHeight="1" thickBot="1">
      <c r="A9" s="2" t="s">
        <v>20</v>
      </c>
      <c r="B9" s="20" t="s">
        <v>21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5">
        <v>21</v>
      </c>
      <c r="X9" s="2">
        <v>22</v>
      </c>
      <c r="Y9" s="2">
        <v>21</v>
      </c>
      <c r="Z9" s="2">
        <v>22</v>
      </c>
      <c r="AA9" s="6">
        <v>23</v>
      </c>
    </row>
    <row r="10" spans="1:29" ht="15" customHeight="1" thickBot="1">
      <c r="A10" s="7">
        <v>1</v>
      </c>
      <c r="B10" s="21" t="str">
        <f>'Z1_1'!N2</f>
        <v>Богородчанський районний суд Івано-Франківської області</v>
      </c>
      <c r="C10" s="8">
        <f>'[1]1_1'!E10</f>
        <v>132</v>
      </c>
      <c r="D10" s="8">
        <f>'[1]1_1'!F10</f>
        <v>52</v>
      </c>
      <c r="E10" s="9">
        <f>'Z1_1'!A2</f>
        <v>204</v>
      </c>
      <c r="F10" s="9">
        <f>'Z1_1'!B2</f>
        <v>49</v>
      </c>
      <c r="G10" s="10">
        <f>'[1]1_1'!I10</f>
        <v>186</v>
      </c>
      <c r="H10" s="10">
        <f>'[1]1_1'!J10</f>
        <v>174</v>
      </c>
      <c r="I10" s="9">
        <f>'Z1_1'!C2</f>
        <v>35</v>
      </c>
      <c r="J10" s="9">
        <f>'Z1_1'!D2</f>
        <v>34</v>
      </c>
      <c r="K10" s="10">
        <f>'[1]1_1'!M10</f>
        <v>437</v>
      </c>
      <c r="L10" s="10">
        <f>'[1]1_1'!N10</f>
        <v>367</v>
      </c>
      <c r="M10" s="9">
        <f>'Z1_1'!E2</f>
        <v>382</v>
      </c>
      <c r="N10" s="9">
        <f>'Z1_1'!F2</f>
        <v>309</v>
      </c>
      <c r="O10" s="10">
        <f>'[1]1_1'!Q10</f>
        <v>299</v>
      </c>
      <c r="P10" s="10">
        <f>'[1]1_1'!R10</f>
        <v>294</v>
      </c>
      <c r="Q10" s="9">
        <f>'Z1_1'!G2</f>
        <v>222</v>
      </c>
      <c r="R10" s="9">
        <f>'Z1_1'!H2</f>
        <v>219</v>
      </c>
      <c r="S10" s="16">
        <f>'[1]1_1'!T10</f>
        <v>0</v>
      </c>
      <c r="T10" s="9">
        <f>'Z1_1'!I2</f>
        <v>0</v>
      </c>
      <c r="U10" s="10">
        <f>'[1]1_1'!V10</f>
        <v>1</v>
      </c>
      <c r="V10" s="9">
        <f>'Z1_1'!J2</f>
        <v>0</v>
      </c>
      <c r="W10" s="10"/>
      <c r="X10" s="9">
        <f>'Z1_1'!K2</f>
        <v>0</v>
      </c>
      <c r="Y10" s="10">
        <f aca="true" t="shared" si="0" ref="Y10:Y22">SUM(C10+G10+K10+O10+S10+U10)</f>
        <v>1055</v>
      </c>
      <c r="Z10" s="9">
        <f>'Z1_1'!L2</f>
        <v>843</v>
      </c>
      <c r="AA10" s="11">
        <f>AB10</f>
        <v>-20.094786729857816</v>
      </c>
      <c r="AB10" s="12">
        <f>IF(Y10=0," ",(Z10/Y10*100-100))</f>
        <v>-20.094786729857816</v>
      </c>
      <c r="AC10" s="13"/>
    </row>
    <row r="11" spans="1:29" ht="15" customHeight="1" thickBot="1">
      <c r="A11" s="7">
        <v>2</v>
      </c>
      <c r="B11" s="21" t="str">
        <f>'Z1_1'!N3</f>
        <v>Болехівський міський суд Івано-Франківської області</v>
      </c>
      <c r="C11" s="8">
        <f>'[1]1_1'!E11</f>
        <v>43</v>
      </c>
      <c r="D11" s="8">
        <f>'[1]1_1'!F11</f>
        <v>16</v>
      </c>
      <c r="E11" s="9">
        <f>'Z1_1'!A3</f>
        <v>45</v>
      </c>
      <c r="F11" s="9">
        <f>'Z1_1'!B3</f>
        <v>20</v>
      </c>
      <c r="G11" s="10">
        <f>'[1]1_1'!I11</f>
        <v>18</v>
      </c>
      <c r="H11" s="10">
        <f>'[1]1_1'!J11</f>
        <v>16</v>
      </c>
      <c r="I11" s="9">
        <f>'Z1_1'!C3</f>
        <v>20</v>
      </c>
      <c r="J11" s="9">
        <f>'Z1_1'!D3</f>
        <v>14</v>
      </c>
      <c r="K11" s="10">
        <f>'[1]1_1'!M11</f>
        <v>166</v>
      </c>
      <c r="L11" s="10">
        <f>'[1]1_1'!N11</f>
        <v>141</v>
      </c>
      <c r="M11" s="9">
        <f>'Z1_1'!E3</f>
        <v>135</v>
      </c>
      <c r="N11" s="9">
        <f>'Z1_1'!F3</f>
        <v>110</v>
      </c>
      <c r="O11" s="10">
        <f>'[1]1_1'!Q11</f>
        <v>46</v>
      </c>
      <c r="P11" s="10">
        <f>'[1]1_1'!R11</f>
        <v>46</v>
      </c>
      <c r="Q11" s="9">
        <f>'Z1_1'!G3</f>
        <v>27</v>
      </c>
      <c r="R11" s="9">
        <f>'Z1_1'!H3</f>
        <v>27</v>
      </c>
      <c r="S11" s="16">
        <f>'[1]1_1'!T11</f>
        <v>0</v>
      </c>
      <c r="T11" s="9">
        <f>'Z1_1'!I3</f>
        <v>0</v>
      </c>
      <c r="U11" s="10">
        <f>'[1]1_1'!V11</f>
        <v>0</v>
      </c>
      <c r="V11" s="9">
        <f>'Z1_1'!J3</f>
        <v>1</v>
      </c>
      <c r="W11" s="10"/>
      <c r="X11" s="9">
        <f>'Z1_1'!K3</f>
        <v>0</v>
      </c>
      <c r="Y11" s="10">
        <f t="shared" si="0"/>
        <v>273</v>
      </c>
      <c r="Z11" s="9">
        <f>'Z1_1'!L3</f>
        <v>228</v>
      </c>
      <c r="AA11" s="11">
        <f aca="true" t="shared" si="1" ref="AA11:AA27">AB11</f>
        <v>-16.483516483516482</v>
      </c>
      <c r="AB11" s="12">
        <f aca="true" t="shared" si="2" ref="AB11:AB27">IF(Y11=0," ",(Z11/Y11*100-100))</f>
        <v>-16.483516483516482</v>
      </c>
      <c r="AC11" s="13"/>
    </row>
    <row r="12" spans="1:29" ht="15" customHeight="1" thickBot="1">
      <c r="A12" s="7">
        <v>3</v>
      </c>
      <c r="B12" s="21" t="str">
        <f>'Z1_1'!N4</f>
        <v>Верховинський районний суд Івано-Франківської області</v>
      </c>
      <c r="C12" s="8">
        <f>'[1]1_1'!E12</f>
        <v>109</v>
      </c>
      <c r="D12" s="8">
        <f>'[1]1_1'!F12</f>
        <v>47</v>
      </c>
      <c r="E12" s="9">
        <f>'Z1_1'!A4</f>
        <v>120</v>
      </c>
      <c r="F12" s="9">
        <f>'Z1_1'!B4</f>
        <v>48</v>
      </c>
      <c r="G12" s="10">
        <f>'[1]1_1'!I12</f>
        <v>33</v>
      </c>
      <c r="H12" s="10">
        <f>'[1]1_1'!J12</f>
        <v>33</v>
      </c>
      <c r="I12" s="9">
        <f>'Z1_1'!C4</f>
        <v>25</v>
      </c>
      <c r="J12" s="9">
        <f>'Z1_1'!D4</f>
        <v>19</v>
      </c>
      <c r="K12" s="10">
        <f>'[1]1_1'!M12</f>
        <v>170</v>
      </c>
      <c r="L12" s="10">
        <f>'[1]1_1'!N12</f>
        <v>140</v>
      </c>
      <c r="M12" s="9">
        <f>'Z1_1'!E4</f>
        <v>191</v>
      </c>
      <c r="N12" s="9">
        <f>'Z1_1'!F4</f>
        <v>143</v>
      </c>
      <c r="O12" s="10">
        <f>'[1]1_1'!Q12</f>
        <v>107</v>
      </c>
      <c r="P12" s="10">
        <f>'[1]1_1'!R12</f>
        <v>106</v>
      </c>
      <c r="Q12" s="9">
        <f>'Z1_1'!G4</f>
        <v>69</v>
      </c>
      <c r="R12" s="9">
        <f>'Z1_1'!H4</f>
        <v>69</v>
      </c>
      <c r="S12" s="16">
        <f>'[1]1_1'!T12</f>
        <v>0</v>
      </c>
      <c r="T12" s="9">
        <f>'Z1_1'!I4</f>
        <v>0</v>
      </c>
      <c r="U12" s="10">
        <f>'[1]1_1'!V12</f>
        <v>0</v>
      </c>
      <c r="V12" s="9">
        <f>'Z1_1'!J4</f>
        <v>0</v>
      </c>
      <c r="W12" s="10"/>
      <c r="X12" s="9">
        <f>'Z1_1'!K4</f>
        <v>0</v>
      </c>
      <c r="Y12" s="10">
        <f t="shared" si="0"/>
        <v>419</v>
      </c>
      <c r="Z12" s="9">
        <f>'Z1_1'!L4</f>
        <v>405</v>
      </c>
      <c r="AA12" s="11">
        <f t="shared" si="1"/>
        <v>-3.3412887828162354</v>
      </c>
      <c r="AB12" s="12">
        <f t="shared" si="2"/>
        <v>-3.3412887828162354</v>
      </c>
      <c r="AC12" s="13"/>
    </row>
    <row r="13" spans="1:29" ht="15" customHeight="1" thickBot="1">
      <c r="A13" s="7">
        <v>4</v>
      </c>
      <c r="B13" s="21" t="str">
        <f>'Z1_1'!N5</f>
        <v>Галицький районний суд Івано-Франківської області</v>
      </c>
      <c r="C13" s="8">
        <f>'[1]1_1'!E13</f>
        <v>193</v>
      </c>
      <c r="D13" s="8">
        <f>'[1]1_1'!F13</f>
        <v>62</v>
      </c>
      <c r="E13" s="9">
        <f>'Z1_1'!A5</f>
        <v>530</v>
      </c>
      <c r="F13" s="9">
        <f>'Z1_1'!B5</f>
        <v>58</v>
      </c>
      <c r="G13" s="10">
        <f>'[1]1_1'!I13</f>
        <v>47</v>
      </c>
      <c r="H13" s="10">
        <f>'[1]1_1'!J13</f>
        <v>34</v>
      </c>
      <c r="I13" s="9">
        <f>'Z1_1'!C5</f>
        <v>25</v>
      </c>
      <c r="J13" s="9">
        <f>'Z1_1'!D5</f>
        <v>18</v>
      </c>
      <c r="K13" s="10">
        <f>'[1]1_1'!M13</f>
        <v>636</v>
      </c>
      <c r="L13" s="10">
        <f>'[1]1_1'!N13</f>
        <v>520</v>
      </c>
      <c r="M13" s="9">
        <f>'Z1_1'!E5</f>
        <v>505</v>
      </c>
      <c r="N13" s="9">
        <f>'Z1_1'!F5</f>
        <v>433</v>
      </c>
      <c r="O13" s="10">
        <f>'[1]1_1'!Q13</f>
        <v>300</v>
      </c>
      <c r="P13" s="10">
        <f>'[1]1_1'!R13</f>
        <v>300</v>
      </c>
      <c r="Q13" s="9">
        <f>'Z1_1'!G5</f>
        <v>271</v>
      </c>
      <c r="R13" s="9">
        <f>'Z1_1'!H5</f>
        <v>250</v>
      </c>
      <c r="S13" s="16">
        <f>'[1]1_1'!T13</f>
        <v>0</v>
      </c>
      <c r="T13" s="9">
        <f>'Z1_1'!I5</f>
        <v>1</v>
      </c>
      <c r="U13" s="10">
        <f>'[1]1_1'!V13</f>
        <v>2</v>
      </c>
      <c r="V13" s="9">
        <f>'Z1_1'!J5</f>
        <v>1</v>
      </c>
      <c r="W13" s="10"/>
      <c r="X13" s="9">
        <f>'Z1_1'!K5</f>
        <v>0</v>
      </c>
      <c r="Y13" s="10">
        <f t="shared" si="0"/>
        <v>1178</v>
      </c>
      <c r="Z13" s="9">
        <f>'Z1_1'!L5</f>
        <v>1333</v>
      </c>
      <c r="AA13" s="11">
        <f t="shared" si="1"/>
        <v>13.157894736842096</v>
      </c>
      <c r="AB13" s="12">
        <f t="shared" si="2"/>
        <v>13.157894736842096</v>
      </c>
      <c r="AC13" s="13"/>
    </row>
    <row r="14" spans="1:29" ht="15" customHeight="1" thickBot="1">
      <c r="A14" s="7">
        <v>5</v>
      </c>
      <c r="B14" s="21" t="str">
        <f>'Z1_1'!N6</f>
        <v>Городенківський районний суд Івано-Франківської області</v>
      </c>
      <c r="C14" s="8">
        <f>'[1]1_1'!E14</f>
        <v>215</v>
      </c>
      <c r="D14" s="8">
        <f>'[1]1_1'!F14</f>
        <v>61</v>
      </c>
      <c r="E14" s="9">
        <f>'Z1_1'!A6</f>
        <v>174</v>
      </c>
      <c r="F14" s="9">
        <f>'Z1_1'!B6</f>
        <v>53</v>
      </c>
      <c r="G14" s="10">
        <f>'[1]1_1'!I14</f>
        <v>18</v>
      </c>
      <c r="H14" s="10">
        <f>'[1]1_1'!J14</f>
        <v>17</v>
      </c>
      <c r="I14" s="9">
        <f>'Z1_1'!C6</f>
        <v>22</v>
      </c>
      <c r="J14" s="9">
        <f>'Z1_1'!D6</f>
        <v>17</v>
      </c>
      <c r="K14" s="10">
        <f>'[1]1_1'!M14</f>
        <v>466</v>
      </c>
      <c r="L14" s="10">
        <f>'[1]1_1'!N14</f>
        <v>405</v>
      </c>
      <c r="M14" s="9">
        <f>'Z1_1'!E6</f>
        <v>425</v>
      </c>
      <c r="N14" s="9">
        <f>'Z1_1'!F6</f>
        <v>388</v>
      </c>
      <c r="O14" s="10">
        <f>'[1]1_1'!Q14</f>
        <v>127</v>
      </c>
      <c r="P14" s="10">
        <f>'[1]1_1'!R14</f>
        <v>127</v>
      </c>
      <c r="Q14" s="9">
        <f>'Z1_1'!G6</f>
        <v>110</v>
      </c>
      <c r="R14" s="9">
        <f>'Z1_1'!H6</f>
        <v>104</v>
      </c>
      <c r="S14" s="16">
        <f>'[1]1_1'!T14</f>
        <v>0</v>
      </c>
      <c r="T14" s="9">
        <f>'Z1_1'!I6</f>
        <v>0</v>
      </c>
      <c r="U14" s="10">
        <f>'[1]1_1'!V14</f>
        <v>4</v>
      </c>
      <c r="V14" s="9">
        <f>'Z1_1'!J6</f>
        <v>2</v>
      </c>
      <c r="W14" s="10"/>
      <c r="X14" s="9">
        <f>'Z1_1'!K6</f>
        <v>0</v>
      </c>
      <c r="Y14" s="10">
        <f t="shared" si="0"/>
        <v>830</v>
      </c>
      <c r="Z14" s="9">
        <f>'Z1_1'!L6</f>
        <v>733</v>
      </c>
      <c r="AA14" s="11">
        <f t="shared" si="1"/>
        <v>-11.686746987951807</v>
      </c>
      <c r="AB14" s="12">
        <f t="shared" si="2"/>
        <v>-11.686746987951807</v>
      </c>
      <c r="AC14" s="13"/>
    </row>
    <row r="15" spans="1:29" ht="15" customHeight="1" thickBot="1">
      <c r="A15" s="7">
        <v>6</v>
      </c>
      <c r="B15" s="21" t="str">
        <f>'Z1_1'!N7</f>
        <v>Долинський районний суд Івано-Франківської області</v>
      </c>
      <c r="C15" s="8">
        <f>'[1]1_1'!E15</f>
        <v>375</v>
      </c>
      <c r="D15" s="8">
        <f>'[1]1_1'!F15</f>
        <v>73</v>
      </c>
      <c r="E15" s="9">
        <f>'Z1_1'!A7</f>
        <v>546</v>
      </c>
      <c r="F15" s="9">
        <f>'Z1_1'!B7</f>
        <v>69</v>
      </c>
      <c r="G15" s="10">
        <f>'[1]1_1'!I15</f>
        <v>73</v>
      </c>
      <c r="H15" s="10">
        <f>'[1]1_1'!J15</f>
        <v>59</v>
      </c>
      <c r="I15" s="9">
        <f>'Z1_1'!C7</f>
        <v>60</v>
      </c>
      <c r="J15" s="9">
        <f>'Z1_1'!D7</f>
        <v>53</v>
      </c>
      <c r="K15" s="10">
        <f>'[1]1_1'!M15</f>
        <v>666</v>
      </c>
      <c r="L15" s="10">
        <f>'[1]1_1'!N15</f>
        <v>547</v>
      </c>
      <c r="M15" s="9">
        <f>'Z1_1'!E7</f>
        <v>514</v>
      </c>
      <c r="N15" s="9">
        <f>'Z1_1'!F7</f>
        <v>428</v>
      </c>
      <c r="O15" s="10">
        <f>'[1]1_1'!Q15</f>
        <v>240</v>
      </c>
      <c r="P15" s="10">
        <f>'[1]1_1'!R15</f>
        <v>239</v>
      </c>
      <c r="Q15" s="9">
        <f>'Z1_1'!G7</f>
        <v>167</v>
      </c>
      <c r="R15" s="9">
        <f>'Z1_1'!H7</f>
        <v>166</v>
      </c>
      <c r="S15" s="16">
        <f>'[1]1_1'!T15</f>
        <v>0</v>
      </c>
      <c r="T15" s="9">
        <f>'Z1_1'!I7</f>
        <v>0</v>
      </c>
      <c r="U15" s="10">
        <f>'[1]1_1'!V15</f>
        <v>1</v>
      </c>
      <c r="V15" s="9">
        <f>'Z1_1'!J7</f>
        <v>1</v>
      </c>
      <c r="W15" s="10"/>
      <c r="X15" s="9">
        <f>'Z1_1'!K7</f>
        <v>0</v>
      </c>
      <c r="Y15" s="10">
        <f t="shared" si="0"/>
        <v>1355</v>
      </c>
      <c r="Z15" s="9">
        <f>'Z1_1'!L7</f>
        <v>1288</v>
      </c>
      <c r="AA15" s="11">
        <f t="shared" si="1"/>
        <v>-4.944649446494466</v>
      </c>
      <c r="AB15" s="12">
        <f t="shared" si="2"/>
        <v>-4.944649446494466</v>
      </c>
      <c r="AC15" s="13"/>
    </row>
    <row r="16" spans="1:29" ht="15" customHeight="1" thickBot="1">
      <c r="A16" s="7">
        <v>7</v>
      </c>
      <c r="B16" s="21" t="str">
        <f>'Z1_1'!N8</f>
        <v>Івано-Франківський міський суд Івано-Франківської області</v>
      </c>
      <c r="C16" s="8">
        <f>'[1]1_1'!E16</f>
        <v>2816</v>
      </c>
      <c r="D16" s="8">
        <f>'[1]1_1'!F16</f>
        <v>212</v>
      </c>
      <c r="E16" s="9">
        <f>'Z1_1'!A8</f>
        <v>3299</v>
      </c>
      <c r="F16" s="9">
        <f>'Z1_1'!B8</f>
        <v>214</v>
      </c>
      <c r="G16" s="10">
        <f>'[1]1_1'!I16</f>
        <v>281</v>
      </c>
      <c r="H16" s="10">
        <f>'[1]1_1'!J16</f>
        <v>202</v>
      </c>
      <c r="I16" s="9">
        <f>'Z1_1'!C8</f>
        <v>268</v>
      </c>
      <c r="J16" s="9">
        <f>'Z1_1'!D8</f>
        <v>223</v>
      </c>
      <c r="K16" s="10">
        <f>'[1]1_1'!M16</f>
        <v>3816</v>
      </c>
      <c r="L16" s="10">
        <f>'[1]1_1'!N16</f>
        <v>3042</v>
      </c>
      <c r="M16" s="9">
        <f>'Z1_1'!E8</f>
        <v>2329</v>
      </c>
      <c r="N16" s="9">
        <f>'Z1_1'!F8</f>
        <v>1699</v>
      </c>
      <c r="O16" s="10">
        <f>'[1]1_1'!Q16</f>
        <v>2332</v>
      </c>
      <c r="P16" s="10">
        <f>'[1]1_1'!R16</f>
        <v>2328</v>
      </c>
      <c r="Q16" s="9">
        <f>'Z1_1'!G8</f>
        <v>2487</v>
      </c>
      <c r="R16" s="9">
        <f>'Z1_1'!H8</f>
        <v>2464</v>
      </c>
      <c r="S16" s="16">
        <f>'[1]1_1'!T16</f>
        <v>2</v>
      </c>
      <c r="T16" s="9">
        <f>'Z1_1'!I8</f>
        <v>2</v>
      </c>
      <c r="U16" s="10">
        <f>'[1]1_1'!V16</f>
        <v>9</v>
      </c>
      <c r="V16" s="9">
        <f>'Z1_1'!J8</f>
        <v>7</v>
      </c>
      <c r="W16" s="10"/>
      <c r="X16" s="9">
        <f>'Z1_1'!K8</f>
        <v>0</v>
      </c>
      <c r="Y16" s="10">
        <f t="shared" si="0"/>
        <v>9256</v>
      </c>
      <c r="Z16" s="9">
        <f>'Z1_1'!L8</f>
        <v>8392</v>
      </c>
      <c r="AA16" s="11">
        <f t="shared" si="1"/>
        <v>-9.33448573898012</v>
      </c>
      <c r="AB16" s="12">
        <f t="shared" si="2"/>
        <v>-9.33448573898012</v>
      </c>
      <c r="AC16" s="13"/>
    </row>
    <row r="17" spans="1:29" ht="15" customHeight="1" thickBot="1">
      <c r="A17" s="7">
        <v>8</v>
      </c>
      <c r="B17" s="21" t="str">
        <f>'Z1_1'!N9</f>
        <v>Калуський міськрайонний суд Івано-Франківської області</v>
      </c>
      <c r="C17" s="8">
        <f>'[1]1_1'!E17</f>
        <v>506</v>
      </c>
      <c r="D17" s="8">
        <f>'[1]1_1'!F17</f>
        <v>123</v>
      </c>
      <c r="E17" s="9">
        <f>'Z1_1'!A9</f>
        <v>664</v>
      </c>
      <c r="F17" s="9">
        <f>'Z1_1'!B9</f>
        <v>115</v>
      </c>
      <c r="G17" s="10">
        <f>'[1]1_1'!I17</f>
        <v>173</v>
      </c>
      <c r="H17" s="10">
        <f>'[1]1_1'!J17</f>
        <v>145</v>
      </c>
      <c r="I17" s="9">
        <f>'Z1_1'!C9</f>
        <v>193</v>
      </c>
      <c r="J17" s="9">
        <f>'Z1_1'!D9</f>
        <v>160</v>
      </c>
      <c r="K17" s="10">
        <f>'[1]1_1'!M17</f>
        <v>1320</v>
      </c>
      <c r="L17" s="10">
        <f>'[1]1_1'!N17</f>
        <v>1082</v>
      </c>
      <c r="M17" s="9">
        <f>'Z1_1'!E9</f>
        <v>1052</v>
      </c>
      <c r="N17" s="9">
        <f>'Z1_1'!F9</f>
        <v>814</v>
      </c>
      <c r="O17" s="10">
        <f>'[1]1_1'!Q17</f>
        <v>604</v>
      </c>
      <c r="P17" s="10">
        <f>'[1]1_1'!R17</f>
        <v>602</v>
      </c>
      <c r="Q17" s="9">
        <f>'Z1_1'!G9</f>
        <v>489</v>
      </c>
      <c r="R17" s="9">
        <f>'Z1_1'!H9</f>
        <v>482</v>
      </c>
      <c r="S17" s="16">
        <f>'[1]1_1'!T17</f>
        <v>0</v>
      </c>
      <c r="T17" s="9">
        <f>'Z1_1'!I9</f>
        <v>0</v>
      </c>
      <c r="U17" s="10">
        <f>'[1]1_1'!V17</f>
        <v>1</v>
      </c>
      <c r="V17" s="9">
        <f>'Z1_1'!J9</f>
        <v>2</v>
      </c>
      <c r="W17" s="10"/>
      <c r="X17" s="9">
        <f>'Z1_1'!K9</f>
        <v>0</v>
      </c>
      <c r="Y17" s="10">
        <f t="shared" si="0"/>
        <v>2604</v>
      </c>
      <c r="Z17" s="9">
        <f>'Z1_1'!L9</f>
        <v>2400</v>
      </c>
      <c r="AA17" s="11">
        <f t="shared" si="1"/>
        <v>-7.834101382488484</v>
      </c>
      <c r="AB17" s="12">
        <f t="shared" si="2"/>
        <v>-7.834101382488484</v>
      </c>
      <c r="AC17" s="13"/>
    </row>
    <row r="18" spans="1:29" ht="15" customHeight="1" thickBot="1">
      <c r="A18" s="7">
        <v>9</v>
      </c>
      <c r="B18" s="21" t="str">
        <f>'Z1_1'!N10</f>
        <v>Коломийський міськрайонний суд Івано-Франківської області</v>
      </c>
      <c r="C18" s="8">
        <f>'[1]1_1'!E18</f>
        <v>708</v>
      </c>
      <c r="D18" s="8">
        <f>'[1]1_1'!F18</f>
        <v>151</v>
      </c>
      <c r="E18" s="9">
        <f>'Z1_1'!A10</f>
        <v>1749</v>
      </c>
      <c r="F18" s="9">
        <f>'Z1_1'!B10</f>
        <v>137</v>
      </c>
      <c r="G18" s="10">
        <f>'[1]1_1'!I18</f>
        <v>87</v>
      </c>
      <c r="H18" s="10">
        <f>'[1]1_1'!J18</f>
        <v>69</v>
      </c>
      <c r="I18" s="9">
        <f>'Z1_1'!C10</f>
        <v>57</v>
      </c>
      <c r="J18" s="9">
        <f>'Z1_1'!D10</f>
        <v>47</v>
      </c>
      <c r="K18" s="10">
        <f>'[1]1_1'!M18</f>
        <v>1428</v>
      </c>
      <c r="L18" s="10">
        <f>'[1]1_1'!N18</f>
        <v>1076</v>
      </c>
      <c r="M18" s="9">
        <f>'Z1_1'!E10</f>
        <v>1301</v>
      </c>
      <c r="N18" s="9">
        <f>'Z1_1'!F10</f>
        <v>1044</v>
      </c>
      <c r="O18" s="10">
        <f>'[1]1_1'!Q18</f>
        <v>903</v>
      </c>
      <c r="P18" s="10">
        <f>'[1]1_1'!R18</f>
        <v>887</v>
      </c>
      <c r="Q18" s="9">
        <f>'Z1_1'!G10</f>
        <v>730</v>
      </c>
      <c r="R18" s="9">
        <f>'Z1_1'!H10</f>
        <v>705</v>
      </c>
      <c r="S18" s="16">
        <f>'[1]1_1'!T18</f>
        <v>0</v>
      </c>
      <c r="T18" s="9">
        <f>'Z1_1'!I10</f>
        <v>0</v>
      </c>
      <c r="U18" s="10">
        <f>'[1]1_1'!V18</f>
        <v>5</v>
      </c>
      <c r="V18" s="9">
        <f>'Z1_1'!J10</f>
        <v>1</v>
      </c>
      <c r="W18" s="10"/>
      <c r="X18" s="9">
        <f>'Z1_1'!K10</f>
        <v>0</v>
      </c>
      <c r="Y18" s="10">
        <f t="shared" si="0"/>
        <v>3131</v>
      </c>
      <c r="Z18" s="9">
        <f>'Z1_1'!L10</f>
        <v>3838</v>
      </c>
      <c r="AA18" s="11">
        <f t="shared" si="1"/>
        <v>22.58064516129032</v>
      </c>
      <c r="AB18" s="12">
        <f t="shared" si="2"/>
        <v>22.58064516129032</v>
      </c>
      <c r="AC18" s="13"/>
    </row>
    <row r="19" spans="1:29" ht="15" customHeight="1" thickBot="1">
      <c r="A19" s="7">
        <v>10</v>
      </c>
      <c r="B19" s="21" t="str">
        <f>'Z1_1'!N11</f>
        <v>Косівський районний суд Івано-Франківської області</v>
      </c>
      <c r="C19" s="8">
        <f>'[1]1_1'!E19</f>
        <v>252</v>
      </c>
      <c r="D19" s="8">
        <f>'[1]1_1'!F19</f>
        <v>63</v>
      </c>
      <c r="E19" s="9">
        <f>'Z1_1'!A11</f>
        <v>308</v>
      </c>
      <c r="F19" s="9">
        <f>'Z1_1'!B11</f>
        <v>70</v>
      </c>
      <c r="G19" s="10">
        <f>'[1]1_1'!I19</f>
        <v>40</v>
      </c>
      <c r="H19" s="10">
        <f>'[1]1_1'!J19</f>
        <v>18</v>
      </c>
      <c r="I19" s="9">
        <f>'Z1_1'!C11</f>
        <v>37</v>
      </c>
      <c r="J19" s="9">
        <f>'Z1_1'!D11</f>
        <v>28</v>
      </c>
      <c r="K19" s="10">
        <f>'[1]1_1'!M19</f>
        <v>544</v>
      </c>
      <c r="L19" s="10">
        <f>'[1]1_1'!N19</f>
        <v>463</v>
      </c>
      <c r="M19" s="9">
        <f>'Z1_1'!E11</f>
        <v>571</v>
      </c>
      <c r="N19" s="9">
        <f>'Z1_1'!F11</f>
        <v>479</v>
      </c>
      <c r="O19" s="10">
        <f>'[1]1_1'!Q19</f>
        <v>561</v>
      </c>
      <c r="P19" s="10">
        <f>'[1]1_1'!R19</f>
        <v>559</v>
      </c>
      <c r="Q19" s="9">
        <f>'Z1_1'!G11</f>
        <v>401</v>
      </c>
      <c r="R19" s="9">
        <f>'Z1_1'!H11</f>
        <v>390</v>
      </c>
      <c r="S19" s="16">
        <f>'[1]1_1'!T19</f>
        <v>0</v>
      </c>
      <c r="T19" s="9">
        <f>'Z1_1'!I11</f>
        <v>0</v>
      </c>
      <c r="U19" s="10">
        <f>'[1]1_1'!V19</f>
        <v>1</v>
      </c>
      <c r="V19" s="9">
        <f>'Z1_1'!J11</f>
        <v>2</v>
      </c>
      <c r="W19" s="10"/>
      <c r="X19" s="9">
        <f>'Z1_1'!K11</f>
        <v>0</v>
      </c>
      <c r="Y19" s="10">
        <f t="shared" si="0"/>
        <v>1398</v>
      </c>
      <c r="Z19" s="9">
        <f>'Z1_1'!L11</f>
        <v>1319</v>
      </c>
      <c r="AA19" s="11">
        <f t="shared" si="1"/>
        <v>-5.6509298998569335</v>
      </c>
      <c r="AB19" s="12">
        <f t="shared" si="2"/>
        <v>-5.6509298998569335</v>
      </c>
      <c r="AC19" s="13"/>
    </row>
    <row r="20" spans="1:29" ht="15" customHeight="1" thickBot="1">
      <c r="A20" s="7">
        <v>11</v>
      </c>
      <c r="B20" s="21" t="str">
        <f>'Z1_1'!N12</f>
        <v>Надвірнянський районний суд Івано-Франківської області</v>
      </c>
      <c r="C20" s="8">
        <f>'[1]1_1'!E20</f>
        <v>366</v>
      </c>
      <c r="D20" s="8">
        <f>'[1]1_1'!F20</f>
        <v>120</v>
      </c>
      <c r="E20" s="9">
        <f>'Z1_1'!A12</f>
        <v>345</v>
      </c>
      <c r="F20" s="9">
        <f>'Z1_1'!B12</f>
        <v>104</v>
      </c>
      <c r="G20" s="10">
        <f>'[1]1_1'!I20</f>
        <v>92</v>
      </c>
      <c r="H20" s="10">
        <f>'[1]1_1'!J20</f>
        <v>84</v>
      </c>
      <c r="I20" s="9">
        <f>'Z1_1'!C12</f>
        <v>88</v>
      </c>
      <c r="J20" s="9">
        <f>'Z1_1'!D12</f>
        <v>67</v>
      </c>
      <c r="K20" s="10">
        <f>'[1]1_1'!M20</f>
        <v>633</v>
      </c>
      <c r="L20" s="10">
        <f>'[1]1_1'!N20</f>
        <v>545</v>
      </c>
      <c r="M20" s="9">
        <f>'Z1_1'!E12</f>
        <v>647</v>
      </c>
      <c r="N20" s="9">
        <f>'Z1_1'!F12</f>
        <v>567</v>
      </c>
      <c r="O20" s="10">
        <f>'[1]1_1'!Q20</f>
        <v>319</v>
      </c>
      <c r="P20" s="10">
        <f>'[1]1_1'!R20</f>
        <v>319</v>
      </c>
      <c r="Q20" s="9">
        <f>'Z1_1'!G12</f>
        <v>257</v>
      </c>
      <c r="R20" s="9">
        <f>'Z1_1'!H12</f>
        <v>252</v>
      </c>
      <c r="S20" s="16">
        <f>'[1]1_1'!T20</f>
        <v>0</v>
      </c>
      <c r="T20" s="9">
        <f>'Z1_1'!I12</f>
        <v>0</v>
      </c>
      <c r="U20" s="10">
        <f>'[1]1_1'!V20</f>
        <v>1</v>
      </c>
      <c r="V20" s="9">
        <f>'Z1_1'!J12</f>
        <v>1</v>
      </c>
      <c r="W20" s="10"/>
      <c r="X20" s="9">
        <f>'Z1_1'!K12</f>
        <v>0</v>
      </c>
      <c r="Y20" s="10">
        <f t="shared" si="0"/>
        <v>1411</v>
      </c>
      <c r="Z20" s="9">
        <f>'Z1_1'!L12</f>
        <v>1338</v>
      </c>
      <c r="AA20" s="11">
        <f t="shared" si="1"/>
        <v>-5.173635719347985</v>
      </c>
      <c r="AB20" s="12">
        <f t="shared" si="2"/>
        <v>-5.173635719347985</v>
      </c>
      <c r="AC20" s="13"/>
    </row>
    <row r="21" spans="1:29" ht="15" customHeight="1" thickBot="1">
      <c r="A21" s="7">
        <v>12</v>
      </c>
      <c r="B21" s="21" t="str">
        <f>'Z1_1'!N13</f>
        <v>Рогатинський районний суд Івано-Франківської області</v>
      </c>
      <c r="C21" s="8">
        <f>'[1]1_1'!E21</f>
        <v>165</v>
      </c>
      <c r="D21" s="8">
        <f>'[1]1_1'!F21</f>
        <v>46</v>
      </c>
      <c r="E21" s="9">
        <f>'Z1_1'!A13</f>
        <v>170</v>
      </c>
      <c r="F21" s="9">
        <f>'Z1_1'!B13</f>
        <v>34</v>
      </c>
      <c r="G21" s="10">
        <f>'[1]1_1'!I21</f>
        <v>36</v>
      </c>
      <c r="H21" s="10">
        <f>'[1]1_1'!J21</f>
        <v>33</v>
      </c>
      <c r="I21" s="9">
        <f>'Z1_1'!C13</f>
        <v>19</v>
      </c>
      <c r="J21" s="9">
        <f>'Z1_1'!D13</f>
        <v>15</v>
      </c>
      <c r="K21" s="10">
        <f>'[1]1_1'!M21</f>
        <v>246</v>
      </c>
      <c r="L21" s="10">
        <f>'[1]1_1'!N21</f>
        <v>220</v>
      </c>
      <c r="M21" s="9">
        <f>'Z1_1'!E13</f>
        <v>288</v>
      </c>
      <c r="N21" s="9">
        <f>'Z1_1'!F13</f>
        <v>244</v>
      </c>
      <c r="O21" s="10">
        <f>'[1]1_1'!Q21</f>
        <v>327</v>
      </c>
      <c r="P21" s="10">
        <f>'[1]1_1'!R21</f>
        <v>327</v>
      </c>
      <c r="Q21" s="9">
        <f>'Z1_1'!G13</f>
        <v>292</v>
      </c>
      <c r="R21" s="9">
        <f>'Z1_1'!H13</f>
        <v>291</v>
      </c>
      <c r="S21" s="16">
        <f>'[1]1_1'!T21</f>
        <v>2</v>
      </c>
      <c r="T21" s="9">
        <f>'Z1_1'!I13</f>
        <v>4</v>
      </c>
      <c r="U21" s="10">
        <f>'[1]1_1'!V21</f>
        <v>0</v>
      </c>
      <c r="V21" s="9">
        <f>'Z1_1'!J13</f>
        <v>1</v>
      </c>
      <c r="W21" s="10"/>
      <c r="X21" s="9">
        <f>'Z1_1'!K13</f>
        <v>0</v>
      </c>
      <c r="Y21" s="10">
        <f t="shared" si="0"/>
        <v>776</v>
      </c>
      <c r="Z21" s="9">
        <f>'Z1_1'!L13</f>
        <v>774</v>
      </c>
      <c r="AA21" s="11">
        <f t="shared" si="1"/>
        <v>-0.25773195876288924</v>
      </c>
      <c r="AB21" s="12">
        <f t="shared" si="2"/>
        <v>-0.25773195876288924</v>
      </c>
      <c r="AC21" s="13"/>
    </row>
    <row r="22" spans="1:29" ht="15" customHeight="1" thickBot="1">
      <c r="A22" s="7">
        <v>13</v>
      </c>
      <c r="B22" s="21" t="str">
        <f>'Z1_1'!N14</f>
        <v>Рожнятівський районний суд Івано-Франківської області</v>
      </c>
      <c r="C22" s="8">
        <f>'[1]1_1'!E22</f>
        <v>244</v>
      </c>
      <c r="D22" s="8">
        <f>'[1]1_1'!F22</f>
        <v>53</v>
      </c>
      <c r="E22" s="9">
        <f>'Z1_1'!A14</f>
        <v>205</v>
      </c>
      <c r="F22" s="9">
        <f>'Z1_1'!B14</f>
        <v>51</v>
      </c>
      <c r="G22" s="10">
        <f>'[1]1_1'!I22</f>
        <v>36</v>
      </c>
      <c r="H22" s="10">
        <f>'[1]1_1'!J22</f>
        <v>25</v>
      </c>
      <c r="I22" s="9">
        <f>'Z1_1'!C14</f>
        <v>30</v>
      </c>
      <c r="J22" s="9">
        <f>'Z1_1'!D14</f>
        <v>26</v>
      </c>
      <c r="K22" s="10">
        <f>'[1]1_1'!M22</f>
        <v>458</v>
      </c>
      <c r="L22" s="10">
        <f>'[1]1_1'!N22</f>
        <v>394</v>
      </c>
      <c r="M22" s="9">
        <f>'Z1_1'!E14</f>
        <v>491</v>
      </c>
      <c r="N22" s="9">
        <f>'Z1_1'!F14</f>
        <v>420</v>
      </c>
      <c r="O22" s="10">
        <f>'[1]1_1'!Q22</f>
        <v>293</v>
      </c>
      <c r="P22" s="10">
        <f>'[1]1_1'!R22</f>
        <v>291</v>
      </c>
      <c r="Q22" s="9">
        <f>'Z1_1'!G14</f>
        <v>216</v>
      </c>
      <c r="R22" s="9">
        <f>'Z1_1'!H14</f>
        <v>211</v>
      </c>
      <c r="S22" s="16">
        <f>'[1]1_1'!T22</f>
        <v>1</v>
      </c>
      <c r="T22" s="9">
        <f>'Z1_1'!I14</f>
        <v>0</v>
      </c>
      <c r="U22" s="10">
        <f>'[1]1_1'!V22</f>
        <v>7</v>
      </c>
      <c r="V22" s="9">
        <f>'Z1_1'!J14</f>
        <v>1</v>
      </c>
      <c r="W22" s="10"/>
      <c r="X22" s="9">
        <f>'Z1_1'!K14</f>
        <v>0</v>
      </c>
      <c r="Y22" s="10">
        <f t="shared" si="0"/>
        <v>1039</v>
      </c>
      <c r="Z22" s="9">
        <f>'Z1_1'!L14</f>
        <v>943</v>
      </c>
      <c r="AA22" s="11">
        <f t="shared" si="1"/>
        <v>-9.239653512993257</v>
      </c>
      <c r="AB22" s="12">
        <f t="shared" si="2"/>
        <v>-9.239653512993257</v>
      </c>
      <c r="AC22" s="13"/>
    </row>
    <row r="23" spans="1:29" ht="15" customHeight="1" thickBot="1">
      <c r="A23" s="7">
        <v>14</v>
      </c>
      <c r="B23" s="21" t="str">
        <f>'Z1_1'!N15</f>
        <v>Снятинський районний суд Івано-Франківської області</v>
      </c>
      <c r="C23" s="8">
        <f>'[1]1_1'!E23</f>
        <v>168</v>
      </c>
      <c r="D23" s="8">
        <f>'[1]1_1'!F23</f>
        <v>49</v>
      </c>
      <c r="E23" s="9">
        <f>'Z1_1'!A15</f>
        <v>185</v>
      </c>
      <c r="F23" s="9">
        <f>'Z1_1'!B15</f>
        <v>51</v>
      </c>
      <c r="G23" s="10">
        <f>'[1]1_1'!I23</f>
        <v>18</v>
      </c>
      <c r="H23" s="10">
        <f>'[1]1_1'!J23</f>
        <v>18</v>
      </c>
      <c r="I23" s="9">
        <f>'Z1_1'!C15</f>
        <v>20</v>
      </c>
      <c r="J23" s="9">
        <f>'Z1_1'!D15</f>
        <v>15</v>
      </c>
      <c r="K23" s="10">
        <f>'[1]1_1'!M23</f>
        <v>447</v>
      </c>
      <c r="L23" s="10">
        <f>'[1]1_1'!N23</f>
        <v>373</v>
      </c>
      <c r="M23" s="9">
        <f>'Z1_1'!E15</f>
        <v>457</v>
      </c>
      <c r="N23" s="9">
        <f>'Z1_1'!F15</f>
        <v>411</v>
      </c>
      <c r="O23" s="10">
        <f>'[1]1_1'!Q23</f>
        <v>399</v>
      </c>
      <c r="P23" s="10">
        <f>'[1]1_1'!R23</f>
        <v>399</v>
      </c>
      <c r="Q23" s="9">
        <f>'Z1_1'!G15</f>
        <v>360</v>
      </c>
      <c r="R23" s="9">
        <f>'Z1_1'!H15</f>
        <v>352</v>
      </c>
      <c r="S23" s="16">
        <f>'[1]1_1'!T23</f>
        <v>0</v>
      </c>
      <c r="T23" s="9">
        <f>'Z1_1'!I15</f>
        <v>0</v>
      </c>
      <c r="U23" s="10">
        <f>'[1]1_1'!V23</f>
        <v>3</v>
      </c>
      <c r="V23" s="9">
        <f>'Z1_1'!J15</f>
        <v>1</v>
      </c>
      <c r="W23" s="10"/>
      <c r="X23" s="9">
        <f>'Z1_1'!K15</f>
        <v>0</v>
      </c>
      <c r="Y23" s="10">
        <f>SUM(C23+G23+K23+O23+S23+U23)</f>
        <v>1035</v>
      </c>
      <c r="Z23" s="9">
        <f>'Z1_1'!L15</f>
        <v>1023</v>
      </c>
      <c r="AA23" s="11">
        <f t="shared" si="1"/>
        <v>-1.1594202898550776</v>
      </c>
      <c r="AB23" s="12">
        <f t="shared" si="2"/>
        <v>-1.1594202898550776</v>
      </c>
      <c r="AC23" s="13"/>
    </row>
    <row r="24" spans="1:29" ht="15" customHeight="1" thickBot="1">
      <c r="A24" s="7">
        <v>15</v>
      </c>
      <c r="B24" s="21" t="str">
        <f>'Z1_1'!N16</f>
        <v>Тисменицький районний суд Івано-Франківської області</v>
      </c>
      <c r="C24" s="8">
        <f>'[1]1_1'!E24</f>
        <v>320</v>
      </c>
      <c r="D24" s="8">
        <f>'[1]1_1'!F24</f>
        <v>65</v>
      </c>
      <c r="E24" s="9">
        <f>'Z1_1'!A16</f>
        <v>295</v>
      </c>
      <c r="F24" s="9">
        <f>'Z1_1'!B16</f>
        <v>68</v>
      </c>
      <c r="G24" s="10">
        <f>'[1]1_1'!I24</f>
        <v>58</v>
      </c>
      <c r="H24" s="10">
        <f>'[1]1_1'!J24</f>
        <v>46</v>
      </c>
      <c r="I24" s="9">
        <f>'Z1_1'!C16</f>
        <v>42</v>
      </c>
      <c r="J24" s="9">
        <f>'Z1_1'!D16</f>
        <v>38</v>
      </c>
      <c r="K24" s="10">
        <f>'[1]1_1'!M24</f>
        <v>672</v>
      </c>
      <c r="L24" s="10">
        <f>'[1]1_1'!N24</f>
        <v>540</v>
      </c>
      <c r="M24" s="9">
        <f>'Z1_1'!E16</f>
        <v>563</v>
      </c>
      <c r="N24" s="9">
        <f>'Z1_1'!F16</f>
        <v>446</v>
      </c>
      <c r="O24" s="10">
        <f>'[1]1_1'!Q24</f>
        <v>355</v>
      </c>
      <c r="P24" s="10">
        <f>'[1]1_1'!R24</f>
        <v>354</v>
      </c>
      <c r="Q24" s="9">
        <f>'Z1_1'!G16</f>
        <v>301</v>
      </c>
      <c r="R24" s="9">
        <f>'Z1_1'!H16</f>
        <v>296</v>
      </c>
      <c r="S24" s="16">
        <f>'[1]1_1'!T24</f>
        <v>0</v>
      </c>
      <c r="T24" s="9">
        <f>'Z1_1'!I16</f>
        <v>0</v>
      </c>
      <c r="U24" s="10">
        <f>'[1]1_1'!V24</f>
        <v>0</v>
      </c>
      <c r="V24" s="9">
        <f>'Z1_1'!J16</f>
        <v>4</v>
      </c>
      <c r="W24" s="10"/>
      <c r="X24" s="9">
        <f>'Z1_1'!K16</f>
        <v>0</v>
      </c>
      <c r="Y24" s="10">
        <f>SUM(C24+G24+K24+O24+S24+U24)</f>
        <v>1405</v>
      </c>
      <c r="Z24" s="9">
        <f>'Z1_1'!L16</f>
        <v>1205</v>
      </c>
      <c r="AA24" s="11">
        <f t="shared" si="1"/>
        <v>-14.234875444839858</v>
      </c>
      <c r="AB24" s="12">
        <f t="shared" si="2"/>
        <v>-14.234875444839858</v>
      </c>
      <c r="AC24" s="13"/>
    </row>
    <row r="25" spans="1:29" ht="15" customHeight="1" thickBot="1">
      <c r="A25" s="7">
        <v>16</v>
      </c>
      <c r="B25" s="21" t="str">
        <f>'Z1_1'!N17</f>
        <v>Тлумацький районний суд Івано-Франківської області</v>
      </c>
      <c r="C25" s="8">
        <f>'[1]1_1'!E25</f>
        <v>116</v>
      </c>
      <c r="D25" s="8">
        <f>'[1]1_1'!F25</f>
        <v>34</v>
      </c>
      <c r="E25" s="9">
        <f>'Z1_1'!A17</f>
        <v>72</v>
      </c>
      <c r="F25" s="9">
        <f>'Z1_1'!B17</f>
        <v>25</v>
      </c>
      <c r="G25" s="10">
        <f>'[1]1_1'!I25</f>
        <v>26</v>
      </c>
      <c r="H25" s="10">
        <f>'[1]1_1'!J25</f>
        <v>21</v>
      </c>
      <c r="I25" s="9">
        <f>'Z1_1'!C17</f>
        <v>28</v>
      </c>
      <c r="J25" s="9">
        <f>'Z1_1'!D17</f>
        <v>18</v>
      </c>
      <c r="K25" s="10">
        <f>'[1]1_1'!M25</f>
        <v>277</v>
      </c>
      <c r="L25" s="10">
        <f>'[1]1_1'!N25</f>
        <v>231</v>
      </c>
      <c r="M25" s="9">
        <f>'Z1_1'!E17</f>
        <v>324</v>
      </c>
      <c r="N25" s="9">
        <f>'Z1_1'!F17</f>
        <v>276</v>
      </c>
      <c r="O25" s="10">
        <f>'[1]1_1'!Q25</f>
        <v>184</v>
      </c>
      <c r="P25" s="10">
        <f>'[1]1_1'!R25</f>
        <v>184</v>
      </c>
      <c r="Q25" s="9">
        <f>'Z1_1'!G17</f>
        <v>115</v>
      </c>
      <c r="R25" s="9">
        <f>'Z1_1'!H17</f>
        <v>114</v>
      </c>
      <c r="S25" s="16">
        <f>'[1]1_1'!T25</f>
        <v>0</v>
      </c>
      <c r="T25" s="9">
        <f>'Z1_1'!I17</f>
        <v>0</v>
      </c>
      <c r="U25" s="10">
        <f>'[1]1_1'!V25</f>
        <v>0</v>
      </c>
      <c r="V25" s="9">
        <f>'Z1_1'!J17</f>
        <v>0</v>
      </c>
      <c r="W25" s="10"/>
      <c r="X25" s="9">
        <f>'Z1_1'!K17</f>
        <v>0</v>
      </c>
      <c r="Y25" s="10">
        <f>SUM(C25+G25+K25+O25+S25+U25)</f>
        <v>603</v>
      </c>
      <c r="Z25" s="9">
        <f>'Z1_1'!L17</f>
        <v>539</v>
      </c>
      <c r="AA25" s="11">
        <f t="shared" si="1"/>
        <v>-10.61359867330016</v>
      </c>
      <c r="AB25" s="12">
        <f t="shared" si="2"/>
        <v>-10.61359867330016</v>
      </c>
      <c r="AC25" s="13"/>
    </row>
    <row r="26" spans="1:29" ht="15" customHeight="1">
      <c r="A26" s="7">
        <v>17</v>
      </c>
      <c r="B26" s="21" t="str">
        <f>'Z1_1'!N18</f>
        <v>Яремчанський міський суд Івано-Франківської області </v>
      </c>
      <c r="C26" s="8">
        <f>'[1]1_1'!E26</f>
        <v>111</v>
      </c>
      <c r="D26" s="8">
        <f>'[1]1_1'!F26</f>
        <v>30</v>
      </c>
      <c r="E26" s="9">
        <f>'Z1_1'!A18</f>
        <v>111</v>
      </c>
      <c r="F26" s="9">
        <f>'Z1_1'!B18</f>
        <v>27</v>
      </c>
      <c r="G26" s="10">
        <f>'[1]1_1'!I26</f>
        <v>18</v>
      </c>
      <c r="H26" s="10">
        <f>'[1]1_1'!J26</f>
        <v>14</v>
      </c>
      <c r="I26" s="9">
        <f>'Z1_1'!C18</f>
        <v>22</v>
      </c>
      <c r="J26" s="9">
        <f>'Z1_1'!D18</f>
        <v>18</v>
      </c>
      <c r="K26" s="10">
        <f>'[1]1_1'!M26</f>
        <v>191</v>
      </c>
      <c r="L26" s="10">
        <f>'[1]1_1'!N26</f>
        <v>161</v>
      </c>
      <c r="M26" s="9">
        <f>'Z1_1'!E18</f>
        <v>187</v>
      </c>
      <c r="N26" s="9">
        <f>'Z1_1'!F18</f>
        <v>139</v>
      </c>
      <c r="O26" s="10">
        <f>'[1]1_1'!Q26</f>
        <v>183</v>
      </c>
      <c r="P26" s="10">
        <f>'[1]1_1'!R26</f>
        <v>182</v>
      </c>
      <c r="Q26" s="9">
        <f>'Z1_1'!G18</f>
        <v>170</v>
      </c>
      <c r="R26" s="9">
        <f>'Z1_1'!H18</f>
        <v>168</v>
      </c>
      <c r="S26" s="16">
        <f>'[1]1_1'!T26</f>
        <v>1</v>
      </c>
      <c r="T26" s="9">
        <f>'Z1_1'!I18</f>
        <v>0</v>
      </c>
      <c r="U26" s="10">
        <f>'[1]1_1'!V26</f>
        <v>0</v>
      </c>
      <c r="V26" s="9">
        <f>'Z1_1'!J18</f>
        <v>0</v>
      </c>
      <c r="W26" s="10"/>
      <c r="X26" s="9">
        <f>'Z1_1'!K18</f>
        <v>0</v>
      </c>
      <c r="Y26" s="10">
        <f>SUM(C26+G26+K26+O26+S26+U26)</f>
        <v>504</v>
      </c>
      <c r="Z26" s="9">
        <f>'Z1_1'!L18</f>
        <v>490</v>
      </c>
      <c r="AA26" s="11">
        <f t="shared" si="1"/>
        <v>-2.7777777777777857</v>
      </c>
      <c r="AB26" s="12">
        <f t="shared" si="2"/>
        <v>-2.7777777777777857</v>
      </c>
      <c r="AC26" s="13"/>
    </row>
    <row r="27" spans="1:29" ht="15" customHeight="1">
      <c r="A27" s="14"/>
      <c r="B27" s="19" t="s">
        <v>18</v>
      </c>
      <c r="C27" s="15">
        <f>SUM(C10:C26)</f>
        <v>6839</v>
      </c>
      <c r="D27" s="15">
        <f>SUM(D10:D26)</f>
        <v>1257</v>
      </c>
      <c r="E27" s="15">
        <f>SUM(E10:E26)</f>
        <v>9022</v>
      </c>
      <c r="F27" s="15">
        <f>SUM(F10:F26)</f>
        <v>1193</v>
      </c>
      <c r="G27" s="15">
        <f>SUM(G10:G26)</f>
        <v>1240</v>
      </c>
      <c r="H27" s="15">
        <f>SUM(H10:H26)</f>
        <v>1008</v>
      </c>
      <c r="I27" s="15">
        <f>SUM(I10:I26)</f>
        <v>991</v>
      </c>
      <c r="J27" s="15">
        <f>SUM(J10:J26)</f>
        <v>810</v>
      </c>
      <c r="K27" s="15">
        <f>SUM(K10:K26)</f>
        <v>12573</v>
      </c>
      <c r="L27" s="15">
        <f>SUM(L10:L26)</f>
        <v>10247</v>
      </c>
      <c r="M27" s="15">
        <f>SUM(M10:M26)</f>
        <v>10362</v>
      </c>
      <c r="N27" s="15">
        <f>SUM(N10:N26)</f>
        <v>8350</v>
      </c>
      <c r="O27" s="15">
        <f>SUM(O10:O26)</f>
        <v>7579</v>
      </c>
      <c r="P27" s="15">
        <f>SUM(P10:P26)</f>
        <v>7544</v>
      </c>
      <c r="Q27" s="15">
        <f>SUM(Q10:Q26)</f>
        <v>6684</v>
      </c>
      <c r="R27" s="15">
        <f>SUM(R10:R26)</f>
        <v>6560</v>
      </c>
      <c r="S27" s="15">
        <f>SUM(S10:S26)</f>
        <v>6</v>
      </c>
      <c r="T27" s="15">
        <f>SUM(T10:T26)</f>
        <v>7</v>
      </c>
      <c r="U27" s="15">
        <f>SUM(U10:U26)</f>
        <v>35</v>
      </c>
      <c r="V27" s="15">
        <f>SUM(V10:V26)</f>
        <v>25</v>
      </c>
      <c r="W27" s="15">
        <f>SUM(W10:W26)</f>
        <v>0</v>
      </c>
      <c r="X27" s="15">
        <f>SUM(X10:X26)</f>
        <v>0</v>
      </c>
      <c r="Y27" s="15">
        <f>SUM(Y10:Y26)</f>
        <v>28272</v>
      </c>
      <c r="Z27" s="15">
        <f>SUM(Z10:Z26)</f>
        <v>27091</v>
      </c>
      <c r="AA27" s="11">
        <f t="shared" si="1"/>
        <v>-4.177277872099609</v>
      </c>
      <c r="AB27" s="12">
        <f t="shared" si="2"/>
        <v>-4.177277872099609</v>
      </c>
      <c r="AC27" s="13"/>
    </row>
    <row r="28" spans="28:29" ht="15" customHeight="1">
      <c r="AB28" s="13"/>
      <c r="AC28" s="13"/>
    </row>
    <row r="29" spans="28:29" ht="15" customHeight="1">
      <c r="AB29" s="13"/>
      <c r="AC29" s="13"/>
    </row>
    <row r="30" spans="28:29" ht="15" customHeight="1">
      <c r="AB30" s="13"/>
      <c r="AC30" s="13"/>
    </row>
    <row r="31" spans="28:29" ht="15" customHeight="1">
      <c r="AB31" s="13"/>
      <c r="AC31" s="13"/>
    </row>
    <row r="32" spans="28:29" ht="15" customHeight="1">
      <c r="AB32" s="13"/>
      <c r="AC32" s="13"/>
    </row>
  </sheetData>
  <mergeCells count="29"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S8"/>
    <mergeCell ref="T7:T8"/>
    <mergeCell ref="U7:U8"/>
    <mergeCell ref="V7:V8"/>
    <mergeCell ref="AA7:AA8"/>
    <mergeCell ref="W7:W8"/>
    <mergeCell ref="X7:X8"/>
    <mergeCell ref="Y7:Y8"/>
    <mergeCell ref="Z7:Z8"/>
  </mergeCells>
  <conditionalFormatting sqref="B1:B65536">
    <cfRule type="cellIs" priority="1" dxfId="0" operator="equal" stopIfTrue="1">
      <formula>0</formula>
    </cfRule>
  </conditionalFormatting>
  <conditionalFormatting sqref="AA10:AA27">
    <cfRule type="cellIs" priority="2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C33" sqref="C33"/>
    </sheetView>
  </sheetViews>
  <sheetFormatPr defaultColWidth="9.00390625" defaultRowHeight="12.75"/>
  <sheetData>
    <row r="1" spans="1:17" ht="12.75">
      <c r="A1" s="17" t="s">
        <v>22</v>
      </c>
      <c r="B1" s="17" t="s">
        <v>23</v>
      </c>
      <c r="C1" s="17" t="s">
        <v>24</v>
      </c>
      <c r="D1" s="17" t="s">
        <v>25</v>
      </c>
      <c r="E1" s="17" t="s">
        <v>26</v>
      </c>
      <c r="F1" s="17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  <c r="L1" s="17" t="s">
        <v>33</v>
      </c>
      <c r="M1" s="17" t="s">
        <v>34</v>
      </c>
      <c r="N1" s="17" t="s">
        <v>35</v>
      </c>
      <c r="O1" s="17" t="s">
        <v>36</v>
      </c>
      <c r="P1" s="17" t="s">
        <v>37</v>
      </c>
      <c r="Q1" s="17" t="s">
        <v>38</v>
      </c>
    </row>
    <row r="2" spans="1:17" ht="12.75">
      <c r="A2" s="17">
        <v>204</v>
      </c>
      <c r="B2" s="17">
        <v>49</v>
      </c>
      <c r="C2" s="17">
        <v>35</v>
      </c>
      <c r="D2" s="17">
        <v>34</v>
      </c>
      <c r="E2" s="17">
        <v>382</v>
      </c>
      <c r="F2" s="17">
        <v>309</v>
      </c>
      <c r="G2" s="17">
        <v>222</v>
      </c>
      <c r="H2" s="17">
        <v>219</v>
      </c>
      <c r="I2" s="17">
        <v>0</v>
      </c>
      <c r="J2" s="17">
        <v>0</v>
      </c>
      <c r="K2" s="17">
        <v>0</v>
      </c>
      <c r="L2" s="17">
        <v>843</v>
      </c>
      <c r="M2" s="17" t="s">
        <v>39</v>
      </c>
      <c r="N2" s="22" t="s">
        <v>40</v>
      </c>
      <c r="O2" s="17">
        <v>4</v>
      </c>
      <c r="P2" s="17" t="s">
        <v>39</v>
      </c>
      <c r="Q2" s="17" t="s">
        <v>39</v>
      </c>
    </row>
    <row r="3" spans="1:17" ht="12.75">
      <c r="A3" s="17">
        <v>45</v>
      </c>
      <c r="B3" s="17">
        <v>20</v>
      </c>
      <c r="C3" s="17">
        <v>20</v>
      </c>
      <c r="D3" s="17">
        <v>14</v>
      </c>
      <c r="E3" s="17">
        <v>135</v>
      </c>
      <c r="F3" s="17">
        <v>110</v>
      </c>
      <c r="G3" s="17">
        <v>27</v>
      </c>
      <c r="H3" s="17">
        <v>27</v>
      </c>
      <c r="I3" s="17">
        <v>0</v>
      </c>
      <c r="J3" s="17">
        <v>1</v>
      </c>
      <c r="K3" s="17">
        <v>0</v>
      </c>
      <c r="L3" s="17">
        <v>228</v>
      </c>
      <c r="M3" s="17" t="s">
        <v>41</v>
      </c>
      <c r="N3" s="22" t="s">
        <v>42</v>
      </c>
      <c r="O3" s="17">
        <v>3</v>
      </c>
      <c r="P3" s="17" t="s">
        <v>41</v>
      </c>
      <c r="Q3" s="17" t="s">
        <v>41</v>
      </c>
    </row>
    <row r="4" spans="1:17" ht="12.75">
      <c r="A4" s="17">
        <v>120</v>
      </c>
      <c r="B4" s="17">
        <v>48</v>
      </c>
      <c r="C4" s="17">
        <v>25</v>
      </c>
      <c r="D4" s="17">
        <v>19</v>
      </c>
      <c r="E4" s="17">
        <v>191</v>
      </c>
      <c r="F4" s="17">
        <v>143</v>
      </c>
      <c r="G4" s="17">
        <v>69</v>
      </c>
      <c r="H4" s="17">
        <v>69</v>
      </c>
      <c r="I4" s="17">
        <v>0</v>
      </c>
      <c r="J4" s="17">
        <v>0</v>
      </c>
      <c r="K4" s="17">
        <v>0</v>
      </c>
      <c r="L4" s="17">
        <v>405</v>
      </c>
      <c r="M4" s="17" t="s">
        <v>43</v>
      </c>
      <c r="N4" s="22" t="s">
        <v>44</v>
      </c>
      <c r="O4" s="17">
        <v>3</v>
      </c>
      <c r="P4" s="17" t="s">
        <v>43</v>
      </c>
      <c r="Q4" s="17" t="s">
        <v>43</v>
      </c>
    </row>
    <row r="5" spans="1:17" ht="12.75">
      <c r="A5" s="17">
        <v>530</v>
      </c>
      <c r="B5" s="17">
        <v>58</v>
      </c>
      <c r="C5" s="17">
        <v>25</v>
      </c>
      <c r="D5" s="17">
        <v>18</v>
      </c>
      <c r="E5" s="17">
        <v>505</v>
      </c>
      <c r="F5" s="17">
        <v>433</v>
      </c>
      <c r="G5" s="17">
        <v>271</v>
      </c>
      <c r="H5" s="17">
        <v>250</v>
      </c>
      <c r="I5" s="17">
        <v>1</v>
      </c>
      <c r="J5" s="17">
        <v>1</v>
      </c>
      <c r="K5" s="17">
        <v>0</v>
      </c>
      <c r="L5" s="17">
        <v>1333</v>
      </c>
      <c r="M5" s="17" t="s">
        <v>45</v>
      </c>
      <c r="N5" s="22" t="s">
        <v>46</v>
      </c>
      <c r="O5" s="17">
        <v>5</v>
      </c>
      <c r="P5" s="17" t="s">
        <v>45</v>
      </c>
      <c r="Q5" s="17" t="s">
        <v>45</v>
      </c>
    </row>
    <row r="6" spans="1:17" ht="12.75">
      <c r="A6" s="17">
        <v>174</v>
      </c>
      <c r="B6" s="17">
        <v>53</v>
      </c>
      <c r="C6" s="17">
        <v>22</v>
      </c>
      <c r="D6" s="17">
        <v>17</v>
      </c>
      <c r="E6" s="17">
        <v>425</v>
      </c>
      <c r="F6" s="17">
        <v>388</v>
      </c>
      <c r="G6" s="17">
        <v>110</v>
      </c>
      <c r="H6" s="17">
        <v>104</v>
      </c>
      <c r="I6" s="17">
        <v>0</v>
      </c>
      <c r="J6" s="17">
        <v>2</v>
      </c>
      <c r="K6" s="17">
        <v>0</v>
      </c>
      <c r="L6" s="17">
        <v>733</v>
      </c>
      <c r="M6" s="17" t="s">
        <v>47</v>
      </c>
      <c r="N6" s="22" t="s">
        <v>48</v>
      </c>
      <c r="O6" s="17">
        <v>4</v>
      </c>
      <c r="P6" s="17" t="s">
        <v>47</v>
      </c>
      <c r="Q6" s="17" t="s">
        <v>47</v>
      </c>
    </row>
    <row r="7" spans="1:17" ht="12.75">
      <c r="A7" s="17">
        <v>546</v>
      </c>
      <c r="B7" s="17">
        <v>69</v>
      </c>
      <c r="C7" s="17">
        <v>60</v>
      </c>
      <c r="D7" s="17">
        <v>53</v>
      </c>
      <c r="E7" s="17">
        <v>514</v>
      </c>
      <c r="F7" s="17">
        <v>428</v>
      </c>
      <c r="G7" s="17">
        <v>167</v>
      </c>
      <c r="H7" s="17">
        <v>166</v>
      </c>
      <c r="I7" s="17">
        <v>0</v>
      </c>
      <c r="J7" s="17">
        <v>1</v>
      </c>
      <c r="K7" s="17">
        <v>0</v>
      </c>
      <c r="L7" s="17">
        <v>1288</v>
      </c>
      <c r="M7" s="17" t="s">
        <v>49</v>
      </c>
      <c r="N7" s="22" t="s">
        <v>50</v>
      </c>
      <c r="O7" s="17">
        <v>6</v>
      </c>
      <c r="P7" s="17" t="s">
        <v>49</v>
      </c>
      <c r="Q7" s="17" t="s">
        <v>49</v>
      </c>
    </row>
    <row r="8" spans="1:17" ht="12.75">
      <c r="A8" s="17">
        <v>3299</v>
      </c>
      <c r="B8" s="17">
        <v>214</v>
      </c>
      <c r="C8" s="17">
        <v>268</v>
      </c>
      <c r="D8" s="17">
        <v>223</v>
      </c>
      <c r="E8" s="17">
        <v>2329</v>
      </c>
      <c r="F8" s="17">
        <v>1699</v>
      </c>
      <c r="G8" s="17">
        <v>2487</v>
      </c>
      <c r="H8" s="17">
        <v>2464</v>
      </c>
      <c r="I8" s="17">
        <v>2</v>
      </c>
      <c r="J8" s="17">
        <v>7</v>
      </c>
      <c r="K8" s="17">
        <v>0</v>
      </c>
      <c r="L8" s="17">
        <v>8392</v>
      </c>
      <c r="M8" s="17" t="s">
        <v>51</v>
      </c>
      <c r="N8" s="22" t="s">
        <v>52</v>
      </c>
      <c r="O8" s="17">
        <v>21</v>
      </c>
      <c r="P8" s="17" t="s">
        <v>51</v>
      </c>
      <c r="Q8" s="17" t="s">
        <v>51</v>
      </c>
    </row>
    <row r="9" spans="1:17" ht="12.75">
      <c r="A9" s="17">
        <v>664</v>
      </c>
      <c r="B9" s="17">
        <v>115</v>
      </c>
      <c r="C9" s="17">
        <v>193</v>
      </c>
      <c r="D9" s="17">
        <v>160</v>
      </c>
      <c r="E9" s="17">
        <v>1052</v>
      </c>
      <c r="F9" s="17">
        <v>814</v>
      </c>
      <c r="G9" s="17">
        <v>489</v>
      </c>
      <c r="H9" s="17">
        <v>482</v>
      </c>
      <c r="I9" s="17">
        <v>0</v>
      </c>
      <c r="J9" s="17">
        <v>2</v>
      </c>
      <c r="K9" s="17">
        <v>0</v>
      </c>
      <c r="L9" s="17">
        <v>2400</v>
      </c>
      <c r="M9" s="17" t="s">
        <v>53</v>
      </c>
      <c r="N9" s="22" t="s">
        <v>54</v>
      </c>
      <c r="O9" s="17">
        <v>11</v>
      </c>
      <c r="P9" s="17" t="s">
        <v>53</v>
      </c>
      <c r="Q9" s="17" t="s">
        <v>53</v>
      </c>
    </row>
    <row r="10" spans="1:17" ht="12.75">
      <c r="A10" s="17">
        <v>1749</v>
      </c>
      <c r="B10" s="17">
        <v>137</v>
      </c>
      <c r="C10" s="17">
        <v>57</v>
      </c>
      <c r="D10" s="17">
        <v>47</v>
      </c>
      <c r="E10" s="17">
        <v>1301</v>
      </c>
      <c r="F10" s="17">
        <v>1044</v>
      </c>
      <c r="G10" s="17">
        <v>730</v>
      </c>
      <c r="H10" s="17">
        <v>705</v>
      </c>
      <c r="I10" s="17">
        <v>0</v>
      </c>
      <c r="J10" s="17">
        <v>1</v>
      </c>
      <c r="K10" s="17">
        <v>0</v>
      </c>
      <c r="L10" s="17">
        <v>3838</v>
      </c>
      <c r="M10" s="17" t="s">
        <v>55</v>
      </c>
      <c r="N10" s="22" t="s">
        <v>56</v>
      </c>
      <c r="O10" s="17">
        <v>10</v>
      </c>
      <c r="P10" s="17" t="s">
        <v>55</v>
      </c>
      <c r="Q10" s="17" t="s">
        <v>55</v>
      </c>
    </row>
    <row r="11" spans="1:17" ht="12.75">
      <c r="A11" s="17">
        <v>308</v>
      </c>
      <c r="B11" s="17">
        <v>70</v>
      </c>
      <c r="C11" s="17">
        <v>37</v>
      </c>
      <c r="D11" s="17">
        <v>28</v>
      </c>
      <c r="E11" s="17">
        <v>571</v>
      </c>
      <c r="F11" s="17">
        <v>479</v>
      </c>
      <c r="G11" s="17">
        <v>401</v>
      </c>
      <c r="H11" s="17">
        <v>390</v>
      </c>
      <c r="I11" s="17">
        <v>0</v>
      </c>
      <c r="J11" s="17">
        <v>2</v>
      </c>
      <c r="K11" s="17">
        <v>0</v>
      </c>
      <c r="L11" s="17">
        <v>1319</v>
      </c>
      <c r="M11" s="17" t="s">
        <v>57</v>
      </c>
      <c r="N11" s="22" t="s">
        <v>58</v>
      </c>
      <c r="O11" s="17">
        <v>6</v>
      </c>
      <c r="P11" s="17" t="s">
        <v>57</v>
      </c>
      <c r="Q11" s="17" t="s">
        <v>57</v>
      </c>
    </row>
    <row r="12" spans="1:17" ht="12.75">
      <c r="A12" s="17">
        <v>345</v>
      </c>
      <c r="B12" s="17">
        <v>104</v>
      </c>
      <c r="C12" s="17">
        <v>88</v>
      </c>
      <c r="D12" s="17">
        <v>67</v>
      </c>
      <c r="E12" s="17">
        <v>647</v>
      </c>
      <c r="F12" s="17">
        <v>567</v>
      </c>
      <c r="G12" s="17">
        <v>257</v>
      </c>
      <c r="H12" s="17">
        <v>252</v>
      </c>
      <c r="I12" s="17">
        <v>0</v>
      </c>
      <c r="J12" s="17">
        <v>1</v>
      </c>
      <c r="K12" s="17">
        <v>0</v>
      </c>
      <c r="L12" s="17">
        <v>1338</v>
      </c>
      <c r="M12" s="17" t="s">
        <v>59</v>
      </c>
      <c r="N12" s="22" t="s">
        <v>60</v>
      </c>
      <c r="O12" s="17">
        <v>7</v>
      </c>
      <c r="P12" s="17" t="s">
        <v>59</v>
      </c>
      <c r="Q12" s="17" t="s">
        <v>59</v>
      </c>
    </row>
    <row r="13" spans="1:17" ht="12.75">
      <c r="A13" s="17">
        <v>170</v>
      </c>
      <c r="B13" s="17">
        <v>34</v>
      </c>
      <c r="C13" s="17">
        <v>19</v>
      </c>
      <c r="D13" s="17">
        <v>15</v>
      </c>
      <c r="E13" s="17">
        <v>288</v>
      </c>
      <c r="F13" s="17">
        <v>244</v>
      </c>
      <c r="G13" s="17">
        <v>292</v>
      </c>
      <c r="H13" s="17">
        <v>291</v>
      </c>
      <c r="I13" s="17">
        <v>4</v>
      </c>
      <c r="J13" s="17">
        <v>1</v>
      </c>
      <c r="K13" s="17">
        <v>0</v>
      </c>
      <c r="L13" s="17">
        <v>774</v>
      </c>
      <c r="M13" s="17" t="s">
        <v>61</v>
      </c>
      <c r="N13" s="22" t="s">
        <v>62</v>
      </c>
      <c r="O13" s="17">
        <v>4</v>
      </c>
      <c r="P13" s="17" t="s">
        <v>61</v>
      </c>
      <c r="Q13" s="17" t="s">
        <v>61</v>
      </c>
    </row>
    <row r="14" spans="1:17" ht="12.75">
      <c r="A14" s="17">
        <v>205</v>
      </c>
      <c r="B14" s="17">
        <v>51</v>
      </c>
      <c r="C14" s="17">
        <v>30</v>
      </c>
      <c r="D14" s="17">
        <v>26</v>
      </c>
      <c r="E14" s="17">
        <v>491</v>
      </c>
      <c r="F14" s="17">
        <v>420</v>
      </c>
      <c r="G14" s="17">
        <v>216</v>
      </c>
      <c r="H14" s="17">
        <v>211</v>
      </c>
      <c r="I14" s="17">
        <v>0</v>
      </c>
      <c r="J14" s="17">
        <v>1</v>
      </c>
      <c r="K14" s="17">
        <v>0</v>
      </c>
      <c r="L14" s="17">
        <v>943</v>
      </c>
      <c r="M14" s="17" t="s">
        <v>63</v>
      </c>
      <c r="N14" s="22" t="s">
        <v>64</v>
      </c>
      <c r="O14" s="17">
        <v>4</v>
      </c>
      <c r="P14" s="17" t="s">
        <v>63</v>
      </c>
      <c r="Q14" s="17" t="s">
        <v>63</v>
      </c>
    </row>
    <row r="15" spans="1:17" ht="12.75">
      <c r="A15" s="17">
        <v>185</v>
      </c>
      <c r="B15" s="17">
        <v>51</v>
      </c>
      <c r="C15" s="17">
        <v>20</v>
      </c>
      <c r="D15" s="17">
        <v>15</v>
      </c>
      <c r="E15" s="17">
        <v>457</v>
      </c>
      <c r="F15" s="17">
        <v>411</v>
      </c>
      <c r="G15" s="17">
        <v>360</v>
      </c>
      <c r="H15" s="17">
        <v>352</v>
      </c>
      <c r="I15" s="17">
        <v>0</v>
      </c>
      <c r="J15" s="17">
        <v>1</v>
      </c>
      <c r="K15" s="17">
        <v>0</v>
      </c>
      <c r="L15" s="17">
        <v>1023</v>
      </c>
      <c r="M15" s="17" t="s">
        <v>65</v>
      </c>
      <c r="N15" s="22" t="s">
        <v>66</v>
      </c>
      <c r="O15" s="17">
        <v>4</v>
      </c>
      <c r="P15" s="17" t="s">
        <v>65</v>
      </c>
      <c r="Q15" s="17" t="s">
        <v>65</v>
      </c>
    </row>
    <row r="16" spans="1:17" ht="12.75">
      <c r="A16" s="17">
        <v>295</v>
      </c>
      <c r="B16" s="17">
        <v>68</v>
      </c>
      <c r="C16" s="17">
        <v>42</v>
      </c>
      <c r="D16" s="17">
        <v>38</v>
      </c>
      <c r="E16" s="17">
        <v>563</v>
      </c>
      <c r="F16" s="17">
        <v>446</v>
      </c>
      <c r="G16" s="17">
        <v>301</v>
      </c>
      <c r="H16" s="17">
        <v>296</v>
      </c>
      <c r="I16" s="17">
        <v>0</v>
      </c>
      <c r="J16" s="17">
        <v>4</v>
      </c>
      <c r="K16" s="17">
        <v>0</v>
      </c>
      <c r="L16" s="17">
        <v>1205</v>
      </c>
      <c r="M16" s="17" t="s">
        <v>67</v>
      </c>
      <c r="N16" s="22" t="s">
        <v>68</v>
      </c>
      <c r="O16" s="17">
        <v>4</v>
      </c>
      <c r="P16" s="17" t="s">
        <v>67</v>
      </c>
      <c r="Q16" s="17" t="s">
        <v>67</v>
      </c>
    </row>
    <row r="17" spans="1:17" ht="12.75">
      <c r="A17" s="17">
        <v>72</v>
      </c>
      <c r="B17" s="17">
        <v>25</v>
      </c>
      <c r="C17" s="17">
        <v>28</v>
      </c>
      <c r="D17" s="17">
        <v>18</v>
      </c>
      <c r="E17" s="17">
        <v>324</v>
      </c>
      <c r="F17" s="17">
        <v>276</v>
      </c>
      <c r="G17" s="17">
        <v>115</v>
      </c>
      <c r="H17" s="17">
        <v>114</v>
      </c>
      <c r="I17" s="17">
        <v>0</v>
      </c>
      <c r="J17" s="17">
        <v>0</v>
      </c>
      <c r="K17" s="17">
        <v>0</v>
      </c>
      <c r="L17" s="17">
        <v>539</v>
      </c>
      <c r="M17" s="17" t="s">
        <v>69</v>
      </c>
      <c r="N17" s="22" t="s">
        <v>70</v>
      </c>
      <c r="O17" s="17">
        <v>4</v>
      </c>
      <c r="P17" s="17" t="s">
        <v>69</v>
      </c>
      <c r="Q17" s="17" t="s">
        <v>69</v>
      </c>
    </row>
    <row r="18" spans="1:17" ht="12.75">
      <c r="A18" s="17">
        <v>111</v>
      </c>
      <c r="B18" s="17">
        <v>27</v>
      </c>
      <c r="C18" s="17">
        <v>22</v>
      </c>
      <c r="D18" s="17">
        <v>18</v>
      </c>
      <c r="E18" s="17">
        <v>187</v>
      </c>
      <c r="F18" s="17">
        <v>139</v>
      </c>
      <c r="G18" s="17">
        <v>170</v>
      </c>
      <c r="H18" s="17">
        <v>168</v>
      </c>
      <c r="I18" s="17">
        <v>0</v>
      </c>
      <c r="J18" s="17">
        <v>0</v>
      </c>
      <c r="K18" s="17">
        <v>0</v>
      </c>
      <c r="L18" s="17">
        <v>490</v>
      </c>
      <c r="M18" s="17" t="s">
        <v>71</v>
      </c>
      <c r="N18" s="22" t="s">
        <v>72</v>
      </c>
      <c r="O18" s="17">
        <v>3</v>
      </c>
      <c r="P18" s="17" t="s">
        <v>71</v>
      </c>
      <c r="Q18" s="17" t="s">
        <v>71</v>
      </c>
    </row>
    <row r="19" spans="1:16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2"/>
      <c r="O19" s="17"/>
      <c r="P19" s="17"/>
    </row>
    <row r="20" spans="1:16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22"/>
      <c r="O20" s="17"/>
      <c r="P20" s="17"/>
    </row>
    <row r="21" spans="1:16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2"/>
      <c r="O21" s="17"/>
      <c r="P21" s="17"/>
    </row>
    <row r="22" spans="1:16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2"/>
      <c r="O22" s="17"/>
      <c r="P22" s="17"/>
    </row>
    <row r="23" spans="1:16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22"/>
      <c r="O23" s="17"/>
      <c r="P23" s="17"/>
    </row>
    <row r="24" spans="1:16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2"/>
      <c r="O24" s="17"/>
      <c r="P24" s="17"/>
    </row>
    <row r="25" spans="1:16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</row>
    <row r="26" spans="1:16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22"/>
      <c r="O26" s="17"/>
      <c r="P26" s="17"/>
    </row>
    <row r="27" spans="1:16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22"/>
      <c r="O27" s="17"/>
      <c r="P27" s="17"/>
    </row>
    <row r="28" spans="1:16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2"/>
      <c r="O28" s="17"/>
      <c r="P28" s="17"/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2"/>
      <c r="O29" s="17"/>
      <c r="P29" s="17"/>
    </row>
    <row r="30" spans="1:1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2"/>
      <c r="O30" s="17"/>
      <c r="P30" s="17"/>
    </row>
    <row r="31" spans="1:1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2"/>
      <c r="O31" s="17"/>
      <c r="P31" s="17"/>
    </row>
    <row r="32" spans="1:1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2"/>
      <c r="O32" s="17"/>
      <c r="P32" s="17"/>
    </row>
    <row r="33" spans="1:16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2"/>
      <c r="O33" s="17"/>
      <c r="P33" s="17"/>
    </row>
    <row r="34" spans="1:14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2013-07-28T06:46:30Z</cp:lastPrinted>
  <dcterms:created xsi:type="dcterms:W3CDTF">2011-07-25T06:40:06Z</dcterms:created>
  <dcterms:modified xsi:type="dcterms:W3CDTF">2016-08-08T11:55:49Z</dcterms:modified>
  <cp:category/>
  <cp:version/>
  <cp:contentType/>
  <cp:contentStatus/>
</cp:coreProperties>
</file>